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460" windowHeight="12090"/>
  </bookViews>
  <sheets>
    <sheet name="Hoja1" sheetId="1" r:id="rId1"/>
  </sheets>
  <definedNames>
    <definedName name="_xlnm.Print_Area" localSheetId="0">Hoja1!$B$3:$G$140</definedName>
  </definedNames>
  <calcPr calcId="145621"/>
</workbook>
</file>

<file path=xl/calcChain.xml><?xml version="1.0" encoding="utf-8"?>
<calcChain xmlns="http://schemas.openxmlformats.org/spreadsheetml/2006/main">
  <c r="N11" i="1" l="1"/>
  <c r="N16" i="1"/>
  <c r="N19" i="1"/>
  <c r="N7" i="1"/>
  <c r="N29" i="1"/>
  <c r="N28" i="1"/>
  <c r="N27" i="1"/>
  <c r="N26" i="1"/>
  <c r="N25" i="1"/>
  <c r="N24" i="1"/>
  <c r="N23" i="1"/>
  <c r="N22" i="1"/>
  <c r="N21" i="1"/>
  <c r="N20" i="1"/>
  <c r="N18" i="1"/>
  <c r="N17" i="1"/>
  <c r="N15" i="1"/>
  <c r="N14" i="1"/>
  <c r="N13" i="1"/>
  <c r="N10" i="1"/>
  <c r="N9" i="1"/>
  <c r="N8" i="1"/>
  <c r="I126" i="1"/>
  <c r="I77" i="1"/>
  <c r="I74" i="1"/>
  <c r="I73" i="1"/>
  <c r="I69" i="1"/>
  <c r="I68" i="1"/>
  <c r="I40" i="1"/>
  <c r="I38" i="1"/>
  <c r="I34" i="1"/>
  <c r="I14" i="1"/>
  <c r="I9" i="1"/>
  <c r="I8" i="1"/>
  <c r="M40" i="1"/>
  <c r="M41" i="1"/>
  <c r="M48" i="1" s="1"/>
  <c r="M42" i="1"/>
  <c r="M44" i="1"/>
  <c r="M45" i="1"/>
  <c r="M47" i="1"/>
  <c r="M46" i="1"/>
</calcChain>
</file>

<file path=xl/sharedStrings.xml><?xml version="1.0" encoding="utf-8"?>
<sst xmlns="http://schemas.openxmlformats.org/spreadsheetml/2006/main" count="165" uniqueCount="161">
  <si>
    <t xml:space="preserve">Carrera </t>
  </si>
  <si>
    <t>Materia</t>
  </si>
  <si>
    <t>Costos</t>
  </si>
  <si>
    <t>General</t>
  </si>
  <si>
    <t>No Tiene</t>
  </si>
  <si>
    <t>Cirugía</t>
  </si>
  <si>
    <t>Oftalmología</t>
  </si>
  <si>
    <t>Cirugía General</t>
  </si>
  <si>
    <t>Enfermería</t>
  </si>
  <si>
    <t>Materno Infantil</t>
  </si>
  <si>
    <t>Salud Mental</t>
  </si>
  <si>
    <t>Médico Quirúrgico I</t>
  </si>
  <si>
    <t>Médico Quirúrgico II</t>
  </si>
  <si>
    <t>Enfermería 1,2,3,4,5,6 y 7</t>
  </si>
  <si>
    <t>Administración de Servcios</t>
  </si>
  <si>
    <t>Farmacia</t>
  </si>
  <si>
    <t>Farmacia Clínica</t>
  </si>
  <si>
    <t>Farmacia Hospitalaria</t>
  </si>
  <si>
    <t>Ginecobstetricia</t>
  </si>
  <si>
    <t>Ginecología</t>
  </si>
  <si>
    <t>Obstetricia</t>
  </si>
  <si>
    <t>Medicina Interna</t>
  </si>
  <si>
    <t>Medicina I</t>
  </si>
  <si>
    <t>Medicina II</t>
  </si>
  <si>
    <t>Semiología</t>
  </si>
  <si>
    <t>Medicina Rehabilitación</t>
  </si>
  <si>
    <t>Dermatología</t>
  </si>
  <si>
    <t>Geriatría</t>
  </si>
  <si>
    <t>Enfermedades Infecciosas</t>
  </si>
  <si>
    <t>Propedéutica Clínica</t>
  </si>
  <si>
    <t>Cardiología</t>
  </si>
  <si>
    <t>Reumatología</t>
  </si>
  <si>
    <t>Endocrinología</t>
  </si>
  <si>
    <t>Neurología</t>
  </si>
  <si>
    <t>Nefrología</t>
  </si>
  <si>
    <t>Neumología</t>
  </si>
  <si>
    <t>Medicina Comunitaria</t>
  </si>
  <si>
    <t>Gastroenterología</t>
  </si>
  <si>
    <t>Nutrición</t>
  </si>
  <si>
    <t>Odontología</t>
  </si>
  <si>
    <t>Pediatría</t>
  </si>
  <si>
    <t>Psicología</t>
  </si>
  <si>
    <t>Psiquiatría</t>
  </si>
  <si>
    <t>Tecnologías Médicas</t>
  </si>
  <si>
    <t>Todas</t>
  </si>
  <si>
    <t>Trabajo Social</t>
  </si>
  <si>
    <t xml:space="preserve">Urología </t>
  </si>
  <si>
    <t>Anatomía patológica</t>
  </si>
  <si>
    <t>Medicina (12 días un estudiante)</t>
  </si>
  <si>
    <t>Cirugía (16 días un estudiante)</t>
  </si>
  <si>
    <t>Ginecología (16 días un estudiante)</t>
  </si>
  <si>
    <t>Pediatría (16 días un estudiante)</t>
  </si>
  <si>
    <t>Medicina comunitaria (12 días por estudiante)</t>
  </si>
  <si>
    <t>Farmacia (4 días un estudiante)</t>
  </si>
  <si>
    <t>Psiquiatría (12 días por estudiante)</t>
  </si>
  <si>
    <t xml:space="preserve">Costo </t>
  </si>
  <si>
    <t>TOTAL</t>
  </si>
  <si>
    <t>Optometría</t>
  </si>
  <si>
    <t xml:space="preserve">Maestría en Estimulación Temprana </t>
  </si>
  <si>
    <t xml:space="preserve">Maestría Materno Infantil y Obstetricia </t>
  </si>
  <si>
    <t xml:space="preserve">Maestría en Salud Mental y Psiquiatría </t>
  </si>
  <si>
    <t xml:space="preserve">Maestría en Enfermería en Cuidad Intensivo </t>
  </si>
  <si>
    <t xml:space="preserve">Fisiología </t>
  </si>
  <si>
    <t>Lista Costos Diarios Campos Docentes Pregrado</t>
  </si>
  <si>
    <t xml:space="preserve">Radiología </t>
  </si>
  <si>
    <t xml:space="preserve">Administración General </t>
  </si>
  <si>
    <t>Emergencias traumatológicas</t>
  </si>
  <si>
    <t xml:space="preserve">Practica supervisada de Imágenes Médicas </t>
  </si>
  <si>
    <t xml:space="preserve">Clinica de Refracción de Optometria </t>
  </si>
  <si>
    <t>Emergencias en Medicina Interna</t>
  </si>
  <si>
    <t>Diplomado en Emergencias Médicas :</t>
  </si>
  <si>
    <t xml:space="preserve">Emergencias ginecoobstetricas y atención al recién nacido </t>
  </si>
  <si>
    <t xml:space="preserve">Emergencias Traumatológicas </t>
  </si>
  <si>
    <t xml:space="preserve">Diplomado en Histotecnología </t>
  </si>
  <si>
    <t xml:space="preserve">Histotecnología I  II </t>
  </si>
  <si>
    <t xml:space="preserve">Crecimiento y Desarrollo </t>
  </si>
  <si>
    <t>Terapia de Lenguaje</t>
  </si>
  <si>
    <t>Practica Supervisada</t>
  </si>
  <si>
    <t xml:space="preserve">Práctica Clínica </t>
  </si>
  <si>
    <t xml:space="preserve">Terparia Física </t>
  </si>
  <si>
    <t xml:space="preserve">Práctica Profesional </t>
  </si>
  <si>
    <t xml:space="preserve">Practica supervisada </t>
  </si>
  <si>
    <t xml:space="preserve">Práctica Integral Adultos-Pediátrica </t>
  </si>
  <si>
    <t>Terapia Ocupacional</t>
  </si>
  <si>
    <t>Práctica Supervisada</t>
  </si>
  <si>
    <t xml:space="preserve">Intervención en Terapia Respiratoria </t>
  </si>
  <si>
    <t xml:space="preserve">Pruebas Función Pulmonar </t>
  </si>
  <si>
    <t xml:space="preserve">Fisiología de la ventilación mecánica  </t>
  </si>
  <si>
    <t xml:space="preserve">Instrumentación </t>
  </si>
  <si>
    <t>Intervención Médico Quirúrgico I</t>
  </si>
  <si>
    <t>Intervención Médico Quirúrgico II</t>
  </si>
  <si>
    <t xml:space="preserve">Orieintación Administrativa </t>
  </si>
  <si>
    <t>Residencia práctica Salud Mental</t>
  </si>
  <si>
    <t>Maternidad</t>
  </si>
  <si>
    <t>Módulo Persona Adulto Mayor</t>
  </si>
  <si>
    <t>Fisiopatología y Farmacoterapia</t>
  </si>
  <si>
    <t>Farmacia Comunitaria</t>
  </si>
  <si>
    <t>Genética Médica</t>
  </si>
  <si>
    <t xml:space="preserve">Práctica Medicina Emergencias </t>
  </si>
  <si>
    <t>Salud comunitaria y administración de desastres</t>
  </si>
  <si>
    <t>Dietoterapia</t>
  </si>
  <si>
    <t xml:space="preserve">Clínica Externado Clínico </t>
  </si>
  <si>
    <t>Clínica Externado Clínico Integral I, II, III y IV</t>
  </si>
  <si>
    <t>Internado Clínico (Maestría)</t>
  </si>
  <si>
    <t xml:space="preserve">Propedéutica Psiquiátrica </t>
  </si>
  <si>
    <t>SIN COSTO CALCULADO</t>
  </si>
  <si>
    <t xml:space="preserve">Maestría Física Médica </t>
  </si>
  <si>
    <t xml:space="preserve">Protección Radiológica </t>
  </si>
  <si>
    <t>Fisica de las imágenes médicas</t>
  </si>
  <si>
    <t xml:space="preserve">Física Radiaciones </t>
  </si>
  <si>
    <t>Radiobiología</t>
  </si>
  <si>
    <t>Radiodiagnostico</t>
  </si>
  <si>
    <t xml:space="preserve">Biomedicina </t>
  </si>
  <si>
    <t>Dosimetría de Radiación</t>
  </si>
  <si>
    <t xml:space="preserve">Optativa </t>
  </si>
  <si>
    <t>Auxiliares y Ataps</t>
  </si>
  <si>
    <t xml:space="preserve">Radioterapia </t>
  </si>
  <si>
    <t>Centro Equipos</t>
  </si>
  <si>
    <t xml:space="preserve">Comunidad </t>
  </si>
  <si>
    <t xml:space="preserve">Cínica de Enfasis </t>
  </si>
  <si>
    <t>Clínica de Enfasis de Cirugía Oral</t>
  </si>
  <si>
    <t>Aplicaciones Medicina Nuclear</t>
  </si>
  <si>
    <t>Terapia Respiratoria</t>
  </si>
  <si>
    <t>Práctica Clínica de Audiologia</t>
  </si>
  <si>
    <t>Intervencion terapéutica i, II III</t>
  </si>
  <si>
    <t>Técnico en Electroencefalografía</t>
  </si>
  <si>
    <t>Intervencion electrocardiologica</t>
  </si>
  <si>
    <t>Clínica de Ortoptica y pleoptica</t>
  </si>
  <si>
    <t>Refracciones</t>
  </si>
  <si>
    <t xml:space="preserve">Practica observación </t>
  </si>
  <si>
    <t>Practica hospitalaria para emergencias</t>
  </si>
  <si>
    <t>Pratica suupervisada sala emergencias</t>
  </si>
  <si>
    <t>Practica Hospitalaria / Practica de Histotecnología</t>
  </si>
  <si>
    <t>Transtornos (TODOS) lenguaje</t>
  </si>
  <si>
    <t xml:space="preserve">Ventilación Mecánica Avanzada </t>
  </si>
  <si>
    <t xml:space="preserve">Practica  de intubación </t>
  </si>
  <si>
    <t xml:space="preserve">analisis funcional ventilación mecanica </t>
  </si>
  <si>
    <t xml:space="preserve">Fisiología de la ventilación mecánica </t>
  </si>
  <si>
    <t>Kinesoterapia</t>
  </si>
  <si>
    <t xml:space="preserve">Laboratorio citotecnologo </t>
  </si>
  <si>
    <t>Microfotog. Histopatologica</t>
  </si>
  <si>
    <t>plan terapeutico</t>
  </si>
  <si>
    <t>Rehabilitación cardiaca pulmonar</t>
  </si>
  <si>
    <t>Módulo …,</t>
  </si>
  <si>
    <t>Fundament, de Enfermería</t>
  </si>
  <si>
    <t>Fundament, de Enfermería y Procesos Quirúrgicos</t>
  </si>
  <si>
    <t>Costo visita estudiantes de visita general  ** ₡ 660</t>
  </si>
  <si>
    <t>Costo visita estudiantes de cirugía ** ₡ 2.254</t>
  </si>
  <si>
    <t>Costo visita estudiantes de enfermería ** ₡ 941</t>
  </si>
  <si>
    <t>Costo visita estudiantes de farmacia ** ₡ 1.783</t>
  </si>
  <si>
    <t>Costo visita estudiantes de ginecoobstetricia ** ₡ 1.449</t>
  </si>
  <si>
    <t>Costo visita estudiantes de medicina interna ** ₡ 1.191</t>
  </si>
  <si>
    <t>Costo visita estudiantes de nutrición ** ₡ 1.954</t>
  </si>
  <si>
    <t>Costo visita estudiantes de odontología ** ₡ 1.838</t>
  </si>
  <si>
    <t>Costo visita estudiantes de pediatría ** ₡ 1.521</t>
  </si>
  <si>
    <t>Costo visita estudiantes de psicología ** ₡ 1.834</t>
  </si>
  <si>
    <t>Costo visita estudiantes de tecnologías médicas ** ₡ 1.356</t>
  </si>
  <si>
    <t>Costo visita estudiantes de trabajo social ** ₡ 2.007</t>
  </si>
  <si>
    <t>ORL, Ortopedia</t>
  </si>
  <si>
    <t>Microbiología según oficio DE-3344-2015 y DE-4529-2015</t>
  </si>
  <si>
    <t>Rige desde Julio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</si>
</sst>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¢&quot;#,##0.00;[Red]&quot;¢&quot;#,##0.00"/>
    <numFmt numFmtId="165" formatCode="&quot;₡&quot;#,##0.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color indexed="8"/>
      <name val="Arial Black"/>
      <family val="2"/>
    </font>
    <font>
      <b/>
      <sz val="12"/>
      <name val="Arial Black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3" fontId="0" fillId="0" borderId="0" xfId="0" applyNumberFormat="1"/>
    <xf numFmtId="43" fontId="0" fillId="0" borderId="0" xfId="1" applyNumberFormat="1" applyFont="1"/>
    <xf numFmtId="43" fontId="0" fillId="0" borderId="0" xfId="1" applyFont="1"/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3" fontId="0" fillId="0" borderId="1" xfId="0" applyNumberFormat="1" applyBorder="1"/>
    <xf numFmtId="43" fontId="2" fillId="0" borderId="1" xfId="1" applyFon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3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6" xfId="0" applyFont="1" applyFill="1" applyBorder="1"/>
    <xf numFmtId="0" fontId="0" fillId="0" borderId="6" xfId="0" applyBorder="1"/>
    <xf numFmtId="0" fontId="2" fillId="0" borderId="1" xfId="0" applyFont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5" fillId="0" borderId="1" xfId="0" applyFont="1" applyBorder="1"/>
    <xf numFmtId="0" fontId="5" fillId="0" borderId="7" xfId="0" applyFont="1" applyBorder="1" applyAlignment="1"/>
    <xf numFmtId="0" fontId="0" fillId="0" borderId="7" xfId="0" applyBorder="1" applyAlignment="1"/>
    <xf numFmtId="0" fontId="5" fillId="0" borderId="8" xfId="0" applyFont="1" applyFill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4" xfId="0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5" fillId="0" borderId="11" xfId="0" applyFont="1" applyFill="1" applyBorder="1" applyAlignment="1"/>
    <xf numFmtId="43" fontId="0" fillId="0" borderId="0" xfId="1" applyFont="1" applyBorder="1"/>
    <xf numFmtId="43" fontId="0" fillId="0" borderId="0" xfId="0" applyNumberFormat="1"/>
    <xf numFmtId="0" fontId="0" fillId="0" borderId="8" xfId="0" applyFill="1" applyBorder="1"/>
    <xf numFmtId="0" fontId="0" fillId="0" borderId="4" xfId="0" applyBorder="1"/>
    <xf numFmtId="0" fontId="0" fillId="0" borderId="9" xfId="0" applyBorder="1"/>
    <xf numFmtId="0" fontId="0" fillId="0" borderId="9" xfId="0" applyBorder="1" applyAlignment="1"/>
    <xf numFmtId="0" fontId="0" fillId="0" borderId="5" xfId="0" applyBorder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0" fillId="0" borderId="11" xfId="0" applyBorder="1"/>
    <xf numFmtId="0" fontId="0" fillId="0" borderId="0" xfId="0" applyBorder="1" applyAlignment="1"/>
    <xf numFmtId="0" fontId="0" fillId="0" borderId="8" xfId="0" applyBorder="1"/>
    <xf numFmtId="43" fontId="0" fillId="0" borderId="1" xfId="0" applyNumberFormat="1" applyBorder="1"/>
    <xf numFmtId="0" fontId="6" fillId="0" borderId="0" xfId="0" applyFont="1" applyFill="1" applyBorder="1"/>
    <xf numFmtId="43" fontId="6" fillId="0" borderId="0" xfId="1" applyFont="1" applyFill="1" applyBorder="1"/>
    <xf numFmtId="165" fontId="0" fillId="0" borderId="0" xfId="0" applyNumberFormat="1"/>
    <xf numFmtId="0" fontId="5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40"/>
  <sheetViews>
    <sheetView tabSelected="1" workbookViewId="0">
      <pane xSplit="16815" topLeftCell="Q1"/>
      <selection activeCell="A17" sqref="A17"/>
      <selection pane="topRight" activeCell="S10" sqref="S10:V23"/>
    </sheetView>
  </sheetViews>
  <sheetFormatPr baseColWidth="10" defaultRowHeight="12.75" x14ac:dyDescent="0.2"/>
  <cols>
    <col min="2" max="2" width="12.28515625" customWidth="1"/>
    <col min="3" max="3" width="11" customWidth="1"/>
    <col min="5" max="5" width="39.140625" style="17" customWidth="1"/>
    <col min="7" max="7" width="11" customWidth="1"/>
    <col min="8" max="9" width="11" hidden="1" customWidth="1"/>
    <col min="10" max="10" width="4.42578125" customWidth="1"/>
    <col min="11" max="11" width="49.5703125" hidden="1" customWidth="1"/>
    <col min="12" max="12" width="15.7109375" hidden="1" customWidth="1"/>
    <col min="13" max="13" width="12" hidden="1" customWidth="1"/>
    <col min="14" max="14" width="9.140625" hidden="1" customWidth="1"/>
    <col min="15" max="15" width="17.5703125" hidden="1" customWidth="1"/>
    <col min="16" max="16" width="11.42578125" hidden="1" customWidth="1"/>
    <col min="19" max="19" width="52.42578125" customWidth="1"/>
    <col min="20" max="20" width="16" hidden="1" customWidth="1"/>
  </cols>
  <sheetData>
    <row r="1" spans="2:182" x14ac:dyDescent="0.2">
      <c r="F1" s="17"/>
    </row>
    <row r="2" spans="2:182" x14ac:dyDescent="0.2">
      <c r="B2" s="51"/>
      <c r="C2" s="52"/>
      <c r="D2" s="52"/>
      <c r="E2" s="53"/>
      <c r="F2" s="52"/>
      <c r="G2" s="54"/>
    </row>
    <row r="3" spans="2:182" ht="22.5" x14ac:dyDescent="0.45">
      <c r="B3" s="55" t="s">
        <v>63</v>
      </c>
      <c r="C3" s="56"/>
      <c r="D3" s="56"/>
      <c r="E3" s="56"/>
      <c r="F3" s="56"/>
      <c r="G3" s="57"/>
      <c r="H3" s="18"/>
      <c r="I3" s="18"/>
      <c r="J3" s="18"/>
      <c r="K3" s="18"/>
      <c r="L3" s="18"/>
    </row>
    <row r="4" spans="2:182" ht="22.5" x14ac:dyDescent="0.45">
      <c r="B4" s="55" t="s">
        <v>160</v>
      </c>
      <c r="C4" s="56"/>
      <c r="D4" s="56"/>
      <c r="E4" s="56"/>
      <c r="F4" s="56"/>
      <c r="G4" s="57"/>
      <c r="H4" s="18"/>
      <c r="I4" s="18"/>
      <c r="J4" s="18"/>
      <c r="K4" s="18"/>
      <c r="L4" s="18"/>
    </row>
    <row r="5" spans="2:182" x14ac:dyDescent="0.2">
      <c r="B5" s="58"/>
      <c r="C5" s="1"/>
      <c r="D5" s="1"/>
      <c r="E5" s="59"/>
      <c r="F5" s="1"/>
      <c r="G5" s="60"/>
    </row>
    <row r="6" spans="2:182" ht="19.5" x14ac:dyDescent="0.4">
      <c r="B6" s="78" t="s">
        <v>0</v>
      </c>
      <c r="C6" s="78"/>
      <c r="D6" s="78" t="s">
        <v>1</v>
      </c>
      <c r="E6" s="78"/>
      <c r="F6" s="78" t="s">
        <v>2</v>
      </c>
      <c r="G6" s="78"/>
      <c r="H6" s="14"/>
      <c r="I6" s="14"/>
      <c r="J6" s="14"/>
      <c r="K6" s="14"/>
    </row>
    <row r="7" spans="2:182" x14ac:dyDescent="0.2">
      <c r="B7" s="3"/>
      <c r="C7" s="3"/>
      <c r="D7" s="3"/>
      <c r="E7" s="16"/>
      <c r="F7" s="3"/>
      <c r="G7" s="3"/>
      <c r="H7" s="1"/>
      <c r="I7" s="1"/>
      <c r="J7" s="1"/>
      <c r="K7" s="3" t="s">
        <v>146</v>
      </c>
      <c r="L7" s="9">
        <v>660</v>
      </c>
      <c r="M7" s="9">
        <v>660</v>
      </c>
      <c r="N7" s="61">
        <f>(M7*25%)+M7</f>
        <v>825</v>
      </c>
    </row>
    <row r="8" spans="2:182" x14ac:dyDescent="0.2">
      <c r="B8" s="2" t="s">
        <v>3</v>
      </c>
      <c r="C8" s="3"/>
      <c r="D8" s="70" t="s">
        <v>4</v>
      </c>
      <c r="E8" s="71"/>
      <c r="F8" s="76">
        <v>862.5</v>
      </c>
      <c r="G8" s="77"/>
      <c r="H8" s="15">
        <v>634</v>
      </c>
      <c r="I8" s="15">
        <f>(H8*25%)+H8</f>
        <v>792.5</v>
      </c>
      <c r="J8" s="15"/>
      <c r="K8" s="3" t="s">
        <v>147</v>
      </c>
      <c r="L8" s="9">
        <v>2254</v>
      </c>
      <c r="M8" s="9">
        <v>2254</v>
      </c>
      <c r="N8" s="61">
        <f t="shared" ref="N8:N29" si="0">(M8*25%)+M8</f>
        <v>2817.5</v>
      </c>
      <c r="O8" s="6"/>
    </row>
    <row r="9" spans="2:182" x14ac:dyDescent="0.2">
      <c r="B9" s="2" t="s">
        <v>5</v>
      </c>
      <c r="C9" s="3"/>
      <c r="D9" s="70" t="s">
        <v>6</v>
      </c>
      <c r="E9" s="71"/>
      <c r="F9" s="76">
        <v>2993.75</v>
      </c>
      <c r="G9" s="77"/>
      <c r="H9" s="15">
        <v>2138</v>
      </c>
      <c r="I9" s="15">
        <f>(H9*25%)+H9</f>
        <v>2672.5</v>
      </c>
      <c r="J9" s="15"/>
      <c r="K9" s="3" t="s">
        <v>148</v>
      </c>
      <c r="L9" s="9">
        <v>941</v>
      </c>
      <c r="M9" s="9">
        <v>941</v>
      </c>
      <c r="N9" s="61">
        <f t="shared" si="0"/>
        <v>1176.25</v>
      </c>
      <c r="O9" s="6"/>
    </row>
    <row r="10" spans="2:182" x14ac:dyDescent="0.2">
      <c r="B10" s="3"/>
      <c r="C10" s="3"/>
      <c r="D10" s="70" t="s">
        <v>158</v>
      </c>
      <c r="E10" s="71"/>
      <c r="F10" s="3"/>
      <c r="G10" s="3"/>
      <c r="H10" s="1"/>
      <c r="I10" s="1"/>
      <c r="J10" s="15"/>
      <c r="K10" s="3" t="s">
        <v>149</v>
      </c>
      <c r="L10" s="9">
        <v>1783</v>
      </c>
      <c r="M10" s="9">
        <v>1783</v>
      </c>
      <c r="N10" s="61">
        <f t="shared" si="0"/>
        <v>2228.75</v>
      </c>
      <c r="O10" s="6"/>
      <c r="S10" s="85"/>
      <c r="T10" s="85"/>
      <c r="U10" s="86"/>
      <c r="V10" s="87"/>
      <c r="W10" s="87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</row>
    <row r="11" spans="2:182" x14ac:dyDescent="0.2">
      <c r="B11" s="3"/>
      <c r="C11" s="3"/>
      <c r="D11" s="70" t="s">
        <v>7</v>
      </c>
      <c r="E11" s="71"/>
      <c r="F11" s="3"/>
      <c r="G11" s="3"/>
      <c r="H11" s="1"/>
      <c r="I11" s="1"/>
      <c r="J11" s="15"/>
      <c r="K11" s="3" t="s">
        <v>150</v>
      </c>
      <c r="L11" s="9">
        <v>1449</v>
      </c>
      <c r="M11" s="9">
        <v>1449</v>
      </c>
      <c r="N11" s="61">
        <f t="shared" si="0"/>
        <v>1811.25</v>
      </c>
      <c r="O11" s="6"/>
      <c r="S11" s="85"/>
      <c r="T11" s="85"/>
      <c r="U11" s="86"/>
      <c r="V11" s="87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</row>
    <row r="12" spans="2:182" x14ac:dyDescent="0.2">
      <c r="B12" s="3"/>
      <c r="C12" s="3"/>
      <c r="D12" s="66" t="s">
        <v>159</v>
      </c>
      <c r="E12" s="67"/>
      <c r="F12" s="3"/>
      <c r="G12" s="3"/>
      <c r="H12" s="1"/>
      <c r="I12" s="1"/>
      <c r="J12" s="15"/>
      <c r="K12" s="3"/>
      <c r="L12" s="9"/>
      <c r="M12" s="9"/>
      <c r="N12" s="61"/>
      <c r="O12" s="6"/>
      <c r="S12" s="85"/>
      <c r="T12" s="85"/>
      <c r="U12" s="86"/>
      <c r="V12" s="87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</row>
    <row r="13" spans="2:182" x14ac:dyDescent="0.2">
      <c r="B13" s="3"/>
      <c r="C13" s="3"/>
      <c r="D13" s="70" t="s">
        <v>46</v>
      </c>
      <c r="E13" s="71"/>
      <c r="F13" s="3"/>
      <c r="G13" s="3"/>
      <c r="H13" s="1"/>
      <c r="I13" s="1"/>
      <c r="J13" s="15"/>
      <c r="K13" s="3" t="s">
        <v>151</v>
      </c>
      <c r="L13" s="9">
        <v>1191</v>
      </c>
      <c r="M13" s="9">
        <v>1191</v>
      </c>
      <c r="N13" s="61">
        <f t="shared" si="0"/>
        <v>1488.75</v>
      </c>
      <c r="O13" s="6"/>
      <c r="S13" s="85"/>
      <c r="T13" s="85"/>
      <c r="U13" s="86"/>
      <c r="V13" s="87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</row>
    <row r="14" spans="2:182" x14ac:dyDescent="0.2">
      <c r="B14" s="2" t="s">
        <v>8</v>
      </c>
      <c r="C14" s="3"/>
      <c r="D14" s="70" t="s">
        <v>9</v>
      </c>
      <c r="E14" s="71"/>
      <c r="F14" s="76">
        <v>1252.5</v>
      </c>
      <c r="G14" s="77"/>
      <c r="H14" s="15">
        <v>893</v>
      </c>
      <c r="I14" s="15">
        <f>(H14*25%)+H14</f>
        <v>1116.25</v>
      </c>
      <c r="J14" s="15"/>
      <c r="K14" s="3" t="s">
        <v>152</v>
      </c>
      <c r="L14" s="9">
        <v>1954</v>
      </c>
      <c r="M14" s="9">
        <v>1954</v>
      </c>
      <c r="N14" s="61">
        <f t="shared" si="0"/>
        <v>2442.5</v>
      </c>
      <c r="O14" s="6"/>
      <c r="S14" s="85"/>
      <c r="T14" s="85"/>
      <c r="U14" s="86"/>
      <c r="V14" s="87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</row>
    <row r="15" spans="2:182" x14ac:dyDescent="0.2">
      <c r="B15" s="2"/>
      <c r="C15" s="3"/>
      <c r="D15" s="19" t="s">
        <v>93</v>
      </c>
      <c r="E15" s="20"/>
      <c r="F15" s="12"/>
      <c r="G15" s="13"/>
      <c r="H15" s="15"/>
      <c r="I15" s="15"/>
      <c r="J15" s="15"/>
      <c r="K15" s="3" t="s">
        <v>153</v>
      </c>
      <c r="L15" s="9">
        <v>1838</v>
      </c>
      <c r="M15" s="9">
        <v>1838</v>
      </c>
      <c r="N15" s="61">
        <f t="shared" si="0"/>
        <v>2297.5</v>
      </c>
      <c r="O15" s="6"/>
      <c r="S15" s="85"/>
      <c r="T15" s="85"/>
      <c r="U15" s="86"/>
      <c r="V15" s="87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</row>
    <row r="16" spans="2:182" x14ac:dyDescent="0.2">
      <c r="B16" s="3"/>
      <c r="C16" s="3"/>
      <c r="D16" s="70" t="s">
        <v>10</v>
      </c>
      <c r="E16" s="71"/>
      <c r="F16" s="3"/>
      <c r="G16" s="3"/>
      <c r="H16" s="1"/>
      <c r="I16" s="1"/>
      <c r="J16" s="15"/>
      <c r="K16" s="3" t="s">
        <v>154</v>
      </c>
      <c r="L16" s="9">
        <v>1521</v>
      </c>
      <c r="M16" s="9">
        <v>1521</v>
      </c>
      <c r="N16" s="61">
        <f t="shared" si="0"/>
        <v>1901.25</v>
      </c>
      <c r="O16" s="6"/>
      <c r="S16" s="85"/>
      <c r="T16" s="85"/>
      <c r="U16" s="86"/>
      <c r="V16" s="87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</row>
    <row r="17" spans="2:182" x14ac:dyDescent="0.2">
      <c r="B17" s="3"/>
      <c r="C17" s="3"/>
      <c r="D17" s="19" t="s">
        <v>92</v>
      </c>
      <c r="E17" s="20"/>
      <c r="F17" s="3"/>
      <c r="G17" s="3"/>
      <c r="H17" s="1"/>
      <c r="I17" s="1"/>
      <c r="J17" s="15"/>
      <c r="K17" s="3" t="s">
        <v>155</v>
      </c>
      <c r="L17" s="9">
        <v>1834</v>
      </c>
      <c r="M17" s="9">
        <v>1834</v>
      </c>
      <c r="N17" s="61">
        <f t="shared" si="0"/>
        <v>2292.5</v>
      </c>
      <c r="O17" s="6"/>
      <c r="S17" s="85"/>
      <c r="T17" s="85"/>
      <c r="U17" s="86"/>
      <c r="V17" s="87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</row>
    <row r="18" spans="2:182" x14ac:dyDescent="0.2">
      <c r="B18" s="3"/>
      <c r="C18" s="3"/>
      <c r="D18" s="70" t="s">
        <v>88</v>
      </c>
      <c r="E18" s="71"/>
      <c r="F18" s="3"/>
      <c r="G18" s="3"/>
      <c r="H18" s="1"/>
      <c r="I18" s="1"/>
      <c r="J18" s="15"/>
      <c r="K18" s="3" t="s">
        <v>156</v>
      </c>
      <c r="L18" s="9">
        <v>1356</v>
      </c>
      <c r="M18" s="9">
        <v>1356</v>
      </c>
      <c r="N18" s="61">
        <f t="shared" si="0"/>
        <v>1695</v>
      </c>
      <c r="O18" s="6"/>
      <c r="S18" s="85"/>
      <c r="T18" s="85"/>
      <c r="U18" s="86"/>
      <c r="V18" s="87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</row>
    <row r="19" spans="2:182" x14ac:dyDescent="0.2">
      <c r="B19" s="3"/>
      <c r="C19" s="3"/>
      <c r="D19" s="19" t="s">
        <v>89</v>
      </c>
      <c r="E19" s="20"/>
      <c r="F19" s="3"/>
      <c r="G19" s="3"/>
      <c r="H19" s="1"/>
      <c r="I19" s="1"/>
      <c r="J19" s="15"/>
      <c r="K19" s="3" t="s">
        <v>157</v>
      </c>
      <c r="L19" s="9">
        <v>2007</v>
      </c>
      <c r="M19" s="9">
        <v>2007</v>
      </c>
      <c r="N19" s="61">
        <f t="shared" si="0"/>
        <v>2508.75</v>
      </c>
      <c r="O19" s="6"/>
      <c r="S19" s="85"/>
      <c r="T19" s="85"/>
      <c r="U19" s="86"/>
      <c r="V19" s="87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</row>
    <row r="20" spans="2:182" x14ac:dyDescent="0.2">
      <c r="B20" s="3"/>
      <c r="C20" s="3"/>
      <c r="D20" s="19" t="s">
        <v>90</v>
      </c>
      <c r="E20" s="20"/>
      <c r="F20" s="3"/>
      <c r="G20" s="3"/>
      <c r="H20" s="1"/>
      <c r="I20" s="1"/>
      <c r="J20" s="15"/>
      <c r="M20" s="7"/>
      <c r="N20" s="49">
        <f t="shared" si="0"/>
        <v>0</v>
      </c>
      <c r="O20" s="6"/>
      <c r="S20" s="85"/>
      <c r="T20" s="85"/>
      <c r="U20" s="86"/>
      <c r="V20" s="87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</row>
    <row r="21" spans="2:182" x14ac:dyDescent="0.2">
      <c r="B21" s="3"/>
      <c r="C21" s="3"/>
      <c r="D21" s="70" t="s">
        <v>143</v>
      </c>
      <c r="E21" s="71"/>
      <c r="F21" s="3"/>
      <c r="G21" s="3"/>
      <c r="H21" s="1"/>
      <c r="I21" s="1"/>
      <c r="J21" s="15"/>
      <c r="K21" s="1"/>
      <c r="M21" s="48"/>
      <c r="N21" s="49">
        <f t="shared" si="0"/>
        <v>0</v>
      </c>
      <c r="O21" s="6"/>
      <c r="S21" s="85"/>
      <c r="T21" s="85"/>
      <c r="U21" s="86"/>
      <c r="V21" s="87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</row>
    <row r="22" spans="2:182" x14ac:dyDescent="0.2">
      <c r="B22" s="3"/>
      <c r="C22" s="3"/>
      <c r="D22" s="19" t="s">
        <v>94</v>
      </c>
      <c r="E22" s="20"/>
      <c r="F22" s="3"/>
      <c r="G22" s="3"/>
      <c r="H22" s="1"/>
      <c r="I22" s="1"/>
      <c r="J22" s="15"/>
      <c r="K22" s="1"/>
      <c r="M22" s="7"/>
      <c r="N22" s="49">
        <f t="shared" si="0"/>
        <v>0</v>
      </c>
      <c r="O22" s="6"/>
      <c r="S22" s="85"/>
      <c r="T22" s="85"/>
      <c r="U22" s="86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</row>
    <row r="23" spans="2:182" x14ac:dyDescent="0.2">
      <c r="B23" s="3"/>
      <c r="C23" s="3"/>
      <c r="D23" s="70" t="s">
        <v>91</v>
      </c>
      <c r="E23" s="71"/>
      <c r="F23" s="3"/>
      <c r="G23" s="3"/>
      <c r="H23" s="1"/>
      <c r="I23" s="1"/>
      <c r="J23" s="15"/>
      <c r="K23" s="1"/>
      <c r="M23" s="48"/>
      <c r="N23" s="49">
        <f t="shared" si="0"/>
        <v>0</v>
      </c>
      <c r="O23" s="6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</row>
    <row r="24" spans="2:182" x14ac:dyDescent="0.2">
      <c r="B24" s="3"/>
      <c r="C24" s="3"/>
      <c r="D24" s="70" t="s">
        <v>11</v>
      </c>
      <c r="E24" s="71"/>
      <c r="F24" s="3"/>
      <c r="G24" s="3"/>
      <c r="H24" s="1"/>
      <c r="I24" s="1"/>
      <c r="J24" s="15"/>
      <c r="K24" s="15"/>
      <c r="M24" s="7"/>
      <c r="N24" s="49">
        <f t="shared" si="0"/>
        <v>0</v>
      </c>
      <c r="O24" s="6"/>
    </row>
    <row r="25" spans="2:182" x14ac:dyDescent="0.2">
      <c r="B25" s="3"/>
      <c r="C25" s="3"/>
      <c r="D25" s="70" t="s">
        <v>12</v>
      </c>
      <c r="E25" s="71"/>
      <c r="F25" s="3"/>
      <c r="G25" s="3"/>
      <c r="H25" s="1"/>
      <c r="I25" s="1"/>
      <c r="J25" s="15"/>
      <c r="K25" s="1"/>
      <c r="M25" s="48"/>
      <c r="N25" s="49">
        <f t="shared" si="0"/>
        <v>0</v>
      </c>
      <c r="O25" s="6"/>
    </row>
    <row r="26" spans="2:182" x14ac:dyDescent="0.2">
      <c r="B26" s="3"/>
      <c r="C26" s="3"/>
      <c r="D26" s="70" t="s">
        <v>13</v>
      </c>
      <c r="E26" s="71"/>
      <c r="F26" s="3"/>
      <c r="G26" s="3"/>
      <c r="H26" s="1"/>
      <c r="I26" s="1"/>
      <c r="J26" s="15"/>
      <c r="K26" s="1"/>
      <c r="M26" s="7"/>
      <c r="N26" s="49">
        <f t="shared" si="0"/>
        <v>0</v>
      </c>
      <c r="O26" s="6"/>
    </row>
    <row r="27" spans="2:182" x14ac:dyDescent="0.2">
      <c r="B27" s="3"/>
      <c r="C27" s="3"/>
      <c r="D27" s="70" t="s">
        <v>14</v>
      </c>
      <c r="E27" s="71"/>
      <c r="F27" s="3"/>
      <c r="G27" s="3"/>
      <c r="H27" s="1"/>
      <c r="I27" s="1"/>
      <c r="J27" s="15"/>
      <c r="K27" s="1"/>
      <c r="M27" s="48"/>
      <c r="N27" s="49">
        <f t="shared" si="0"/>
        <v>0</v>
      </c>
      <c r="O27" s="6"/>
    </row>
    <row r="28" spans="2:182" x14ac:dyDescent="0.2">
      <c r="B28" s="3"/>
      <c r="C28" s="3"/>
      <c r="D28" s="70" t="s">
        <v>59</v>
      </c>
      <c r="E28" s="71"/>
      <c r="F28" s="3"/>
      <c r="G28" s="3"/>
      <c r="H28" s="1"/>
      <c r="I28" s="1"/>
      <c r="J28" s="15"/>
      <c r="K28" s="15"/>
      <c r="M28" s="7"/>
      <c r="N28" s="49">
        <f t="shared" si="0"/>
        <v>0</v>
      </c>
      <c r="O28" s="6"/>
    </row>
    <row r="29" spans="2:182" x14ac:dyDescent="0.2">
      <c r="B29" s="3"/>
      <c r="C29" s="3"/>
      <c r="D29" s="70" t="s">
        <v>60</v>
      </c>
      <c r="E29" s="71"/>
      <c r="F29" s="3"/>
      <c r="G29" s="3"/>
      <c r="H29" s="1"/>
      <c r="I29" s="1"/>
      <c r="J29" s="15"/>
      <c r="K29" s="1"/>
      <c r="M29" s="48"/>
      <c r="N29" s="49">
        <f t="shared" si="0"/>
        <v>0</v>
      </c>
      <c r="O29" s="6"/>
    </row>
    <row r="30" spans="2:182" x14ac:dyDescent="0.2">
      <c r="B30" s="3"/>
      <c r="C30" s="3"/>
      <c r="D30" s="70" t="s">
        <v>61</v>
      </c>
      <c r="E30" s="71"/>
      <c r="F30" s="3"/>
      <c r="G30" s="3"/>
      <c r="H30" s="1"/>
      <c r="I30" s="1"/>
      <c r="J30" s="15"/>
      <c r="K30" s="15"/>
      <c r="O30" s="6"/>
    </row>
    <row r="31" spans="2:182" x14ac:dyDescent="0.2">
      <c r="B31" s="3"/>
      <c r="C31" s="3"/>
      <c r="D31" s="19" t="s">
        <v>65</v>
      </c>
      <c r="E31" s="20"/>
      <c r="F31" s="3"/>
      <c r="G31" s="3"/>
      <c r="H31" s="1"/>
      <c r="I31" s="1"/>
      <c r="J31" s="15"/>
      <c r="K31" s="1"/>
      <c r="O31" s="6"/>
    </row>
    <row r="32" spans="2:182" x14ac:dyDescent="0.2">
      <c r="B32" s="3"/>
      <c r="C32" s="3"/>
      <c r="D32" s="70" t="s">
        <v>144</v>
      </c>
      <c r="E32" s="71"/>
      <c r="F32" s="3"/>
      <c r="G32" s="3"/>
      <c r="H32" s="1"/>
      <c r="I32" s="1"/>
      <c r="J32" s="15"/>
      <c r="K32" s="44"/>
      <c r="O32" s="6"/>
    </row>
    <row r="33" spans="2:15" x14ac:dyDescent="0.2">
      <c r="B33" s="3"/>
      <c r="C33" s="3"/>
      <c r="D33" s="70" t="s">
        <v>145</v>
      </c>
      <c r="E33" s="71"/>
      <c r="F33" s="29"/>
      <c r="G33" s="30"/>
      <c r="H33" s="1"/>
      <c r="I33" s="1"/>
      <c r="J33" s="15"/>
      <c r="K33" s="45"/>
      <c r="O33" s="6"/>
    </row>
    <row r="34" spans="2:15" x14ac:dyDescent="0.2">
      <c r="B34" s="2" t="s">
        <v>15</v>
      </c>
      <c r="C34" s="3"/>
      <c r="D34" s="70" t="s">
        <v>16</v>
      </c>
      <c r="E34" s="71"/>
      <c r="F34" s="76">
        <v>2368.75</v>
      </c>
      <c r="G34" s="77"/>
      <c r="H34" s="15">
        <v>1692</v>
      </c>
      <c r="I34" s="15">
        <f>(H34*25%)+H34</f>
        <v>2115</v>
      </c>
      <c r="J34" s="15"/>
      <c r="K34" s="45"/>
      <c r="N34" s="5"/>
      <c r="O34" s="6"/>
    </row>
    <row r="35" spans="2:15" x14ac:dyDescent="0.2">
      <c r="B35" s="3"/>
      <c r="C35" s="3"/>
      <c r="D35" s="70" t="s">
        <v>17</v>
      </c>
      <c r="E35" s="71"/>
      <c r="F35" s="3"/>
      <c r="G35" s="3"/>
      <c r="H35" s="1"/>
      <c r="I35" s="1"/>
      <c r="J35" s="15"/>
      <c r="K35" s="45"/>
      <c r="O35" s="6"/>
    </row>
    <row r="36" spans="2:15" x14ac:dyDescent="0.2">
      <c r="B36" s="3"/>
      <c r="C36" s="3"/>
      <c r="D36" s="70" t="s">
        <v>96</v>
      </c>
      <c r="E36" s="71"/>
      <c r="F36" s="3"/>
      <c r="G36" s="3"/>
      <c r="H36" s="1"/>
      <c r="I36" s="1"/>
      <c r="J36" s="15"/>
      <c r="K36" s="45"/>
      <c r="O36" s="6"/>
    </row>
    <row r="37" spans="2:15" x14ac:dyDescent="0.2">
      <c r="B37" s="3"/>
      <c r="C37" s="3"/>
      <c r="D37" s="19" t="s">
        <v>95</v>
      </c>
      <c r="E37" s="20"/>
      <c r="F37" s="29"/>
      <c r="G37" s="30"/>
      <c r="H37" s="1"/>
      <c r="I37" s="1"/>
      <c r="J37" s="15"/>
      <c r="K37" s="45"/>
      <c r="O37" s="6"/>
    </row>
    <row r="38" spans="2:15" x14ac:dyDescent="0.2">
      <c r="B38" s="2" t="s">
        <v>18</v>
      </c>
      <c r="C38" s="3"/>
      <c r="D38" s="70" t="s">
        <v>19</v>
      </c>
      <c r="E38" s="71"/>
      <c r="F38" s="76">
        <v>1925</v>
      </c>
      <c r="G38" s="77"/>
      <c r="H38" s="15">
        <v>1375</v>
      </c>
      <c r="I38" s="15">
        <f>(H38*25%)+H38</f>
        <v>1718.75</v>
      </c>
      <c r="J38" s="15"/>
      <c r="K38" s="45"/>
      <c r="N38" s="5"/>
      <c r="O38" s="6"/>
    </row>
    <row r="39" spans="2:15" x14ac:dyDescent="0.2">
      <c r="B39" s="3"/>
      <c r="C39" s="3"/>
      <c r="D39" s="70" t="s">
        <v>20</v>
      </c>
      <c r="E39" s="71"/>
      <c r="F39" s="3"/>
      <c r="G39" s="3"/>
      <c r="H39" s="1"/>
      <c r="I39" s="1"/>
      <c r="J39" s="15"/>
      <c r="K39" s="45"/>
      <c r="M39" s="8" t="s">
        <v>55</v>
      </c>
      <c r="N39" s="8" t="s">
        <v>1</v>
      </c>
      <c r="O39" s="6"/>
    </row>
    <row r="40" spans="2:15" x14ac:dyDescent="0.2">
      <c r="B40" s="2" t="s">
        <v>21</v>
      </c>
      <c r="C40" s="3"/>
      <c r="D40" s="70" t="s">
        <v>22</v>
      </c>
      <c r="E40" s="71"/>
      <c r="F40" s="76">
        <v>1582.5</v>
      </c>
      <c r="G40" s="77"/>
      <c r="H40" s="15">
        <v>1130</v>
      </c>
      <c r="I40" s="15">
        <f>(H40*25%)+H40</f>
        <v>1412.5</v>
      </c>
      <c r="J40" s="15"/>
      <c r="K40" s="45"/>
      <c r="M40" s="9">
        <f>1340*12</f>
        <v>16080</v>
      </c>
      <c r="N40" s="10" t="s">
        <v>48</v>
      </c>
      <c r="O40" s="6"/>
    </row>
    <row r="41" spans="2:15" x14ac:dyDescent="0.2">
      <c r="B41" s="3"/>
      <c r="C41" s="3"/>
      <c r="D41" s="70" t="s">
        <v>23</v>
      </c>
      <c r="E41" s="71"/>
      <c r="F41" s="3"/>
      <c r="G41" s="3"/>
      <c r="H41" s="1"/>
      <c r="I41" s="1"/>
      <c r="J41" s="15"/>
      <c r="K41" s="45"/>
      <c r="L41" s="44"/>
      <c r="M41" s="9">
        <f>2533.75*16</f>
        <v>40540</v>
      </c>
      <c r="N41" s="3" t="s">
        <v>49</v>
      </c>
      <c r="O41" s="6"/>
    </row>
    <row r="42" spans="2:15" x14ac:dyDescent="0.2">
      <c r="B42" s="3"/>
      <c r="C42" s="3"/>
      <c r="D42" s="70" t="s">
        <v>21</v>
      </c>
      <c r="E42" s="71"/>
      <c r="F42" s="3"/>
      <c r="G42" s="3"/>
      <c r="H42" s="50">
        <v>0</v>
      </c>
      <c r="I42" s="43">
        <v>0</v>
      </c>
      <c r="J42" s="15"/>
      <c r="K42" s="45"/>
      <c r="L42" s="45"/>
      <c r="M42" s="9">
        <f>1630*16</f>
        <v>26080</v>
      </c>
      <c r="N42" s="3" t="s">
        <v>50</v>
      </c>
      <c r="O42" s="6"/>
    </row>
    <row r="43" spans="2:15" x14ac:dyDescent="0.2">
      <c r="B43" s="3"/>
      <c r="C43" s="3"/>
      <c r="D43" s="19" t="s">
        <v>97</v>
      </c>
      <c r="E43" s="20"/>
      <c r="F43" s="3"/>
      <c r="G43" s="3"/>
      <c r="H43" s="45">
        <v>0</v>
      </c>
      <c r="I43" s="45">
        <v>0</v>
      </c>
      <c r="J43" s="15"/>
      <c r="K43" s="45"/>
      <c r="L43" s="45"/>
      <c r="M43" s="9">
        <v>0</v>
      </c>
      <c r="N43" s="3">
        <v>0</v>
      </c>
      <c r="O43" s="6"/>
    </row>
    <row r="44" spans="2:15" x14ac:dyDescent="0.2">
      <c r="B44" s="3"/>
      <c r="C44" s="3"/>
      <c r="D44" s="70" t="s">
        <v>24</v>
      </c>
      <c r="E44" s="71"/>
      <c r="F44" s="3"/>
      <c r="G44" s="3"/>
      <c r="H44" s="45">
        <v>0</v>
      </c>
      <c r="I44" s="44">
        <v>0</v>
      </c>
      <c r="J44" s="15"/>
      <c r="K44" s="45"/>
      <c r="L44" s="45"/>
      <c r="M44" s="9">
        <f>1710*16</f>
        <v>27360</v>
      </c>
      <c r="N44" s="3" t="s">
        <v>51</v>
      </c>
      <c r="O44" s="6"/>
    </row>
    <row r="45" spans="2:15" x14ac:dyDescent="0.2">
      <c r="B45" s="3"/>
      <c r="C45" s="3"/>
      <c r="D45" s="70" t="s">
        <v>25</v>
      </c>
      <c r="E45" s="71"/>
      <c r="F45" s="3"/>
      <c r="G45" s="3"/>
      <c r="H45" s="45">
        <v>0</v>
      </c>
      <c r="I45" s="44">
        <v>0</v>
      </c>
      <c r="J45" s="15"/>
      <c r="K45" s="45"/>
      <c r="L45" s="45"/>
      <c r="M45" s="9">
        <f>2005*4</f>
        <v>8020</v>
      </c>
      <c r="N45" s="9" t="s">
        <v>53</v>
      </c>
      <c r="O45" s="6"/>
    </row>
    <row r="46" spans="2:15" x14ac:dyDescent="0.2">
      <c r="B46" s="3"/>
      <c r="C46" s="3"/>
      <c r="D46" s="70" t="s">
        <v>26</v>
      </c>
      <c r="E46" s="71"/>
      <c r="F46" s="3"/>
      <c r="G46" s="3"/>
      <c r="H46" s="45">
        <v>0</v>
      </c>
      <c r="I46" s="44">
        <v>0</v>
      </c>
      <c r="J46" s="15"/>
      <c r="K46" s="45"/>
      <c r="L46" s="45"/>
      <c r="M46" s="9">
        <f>1340*12</f>
        <v>16080</v>
      </c>
      <c r="N46" s="3" t="s">
        <v>52</v>
      </c>
      <c r="O46" s="6"/>
    </row>
    <row r="47" spans="2:15" x14ac:dyDescent="0.2">
      <c r="B47" s="3"/>
      <c r="C47" s="3"/>
      <c r="D47" s="70" t="s">
        <v>27</v>
      </c>
      <c r="E47" s="71"/>
      <c r="F47" s="3"/>
      <c r="G47" s="3"/>
      <c r="H47" s="45">
        <v>0</v>
      </c>
      <c r="I47" s="44">
        <v>0</v>
      </c>
      <c r="J47" s="15"/>
      <c r="K47" s="45"/>
      <c r="L47" s="45"/>
      <c r="M47" s="9">
        <f>2062.5*12</f>
        <v>24750</v>
      </c>
      <c r="N47" s="3" t="s">
        <v>54</v>
      </c>
      <c r="O47" s="6"/>
    </row>
    <row r="48" spans="2:15" x14ac:dyDescent="0.2">
      <c r="B48" s="3"/>
      <c r="C48" s="3"/>
      <c r="D48" s="70" t="s">
        <v>28</v>
      </c>
      <c r="E48" s="71"/>
      <c r="F48" s="3"/>
      <c r="G48" s="3"/>
      <c r="H48" s="45">
        <v>0</v>
      </c>
      <c r="I48" s="44">
        <v>0</v>
      </c>
      <c r="J48" s="15"/>
      <c r="K48" s="45"/>
      <c r="L48" s="45"/>
      <c r="M48" s="11">
        <f>SUM(M40:M47)</f>
        <v>158910</v>
      </c>
      <c r="N48" s="2" t="s">
        <v>56</v>
      </c>
      <c r="O48" s="6"/>
    </row>
    <row r="49" spans="2:19" x14ac:dyDescent="0.2">
      <c r="B49" s="3"/>
      <c r="C49" s="3"/>
      <c r="D49" s="70" t="s">
        <v>29</v>
      </c>
      <c r="E49" s="71"/>
      <c r="F49" s="3"/>
      <c r="G49" s="3"/>
      <c r="H49" s="45">
        <v>0</v>
      </c>
      <c r="I49" s="44">
        <v>0</v>
      </c>
      <c r="J49" s="15"/>
      <c r="K49" s="45"/>
      <c r="L49" s="45"/>
      <c r="M49" s="7"/>
      <c r="N49" s="45"/>
      <c r="O49" s="6"/>
    </row>
    <row r="50" spans="2:19" x14ac:dyDescent="0.2">
      <c r="B50" s="3"/>
      <c r="C50" s="3"/>
      <c r="D50" s="70" t="s">
        <v>30</v>
      </c>
      <c r="E50" s="71"/>
      <c r="F50" s="3"/>
      <c r="G50" s="3"/>
      <c r="H50" s="45">
        <v>0</v>
      </c>
      <c r="I50" s="44">
        <v>0</v>
      </c>
      <c r="J50" s="15"/>
      <c r="K50" s="45"/>
      <c r="L50" s="45"/>
      <c r="M50" s="7"/>
      <c r="N50" s="45"/>
      <c r="O50" s="6"/>
      <c r="R50" s="65"/>
      <c r="S50" s="64"/>
    </row>
    <row r="51" spans="2:19" x14ac:dyDescent="0.2">
      <c r="B51" s="3"/>
      <c r="C51" s="3"/>
      <c r="D51" s="70" t="s">
        <v>31</v>
      </c>
      <c r="E51" s="71"/>
      <c r="F51" s="3"/>
      <c r="G51" s="3"/>
      <c r="H51" s="45">
        <v>0</v>
      </c>
      <c r="I51" s="44">
        <v>0</v>
      </c>
      <c r="J51" s="15"/>
      <c r="K51" s="45"/>
      <c r="L51" s="45"/>
      <c r="M51" s="7"/>
      <c r="N51" s="45"/>
      <c r="O51" s="6"/>
      <c r="S51" s="64"/>
    </row>
    <row r="52" spans="2:19" x14ac:dyDescent="0.2">
      <c r="B52" s="3"/>
      <c r="C52" s="3"/>
      <c r="D52" s="70" t="s">
        <v>32</v>
      </c>
      <c r="E52" s="71"/>
      <c r="F52" s="3"/>
      <c r="G52" s="3"/>
      <c r="H52" s="45">
        <v>0</v>
      </c>
      <c r="I52" s="44">
        <v>0</v>
      </c>
      <c r="J52" s="15"/>
      <c r="K52" s="45"/>
      <c r="L52" s="45"/>
      <c r="M52" s="7"/>
      <c r="N52" s="45"/>
      <c r="O52" s="6"/>
      <c r="S52" s="64"/>
    </row>
    <row r="53" spans="2:19" x14ac:dyDescent="0.2">
      <c r="B53" s="3"/>
      <c r="C53" s="3"/>
      <c r="D53" s="70" t="s">
        <v>33</v>
      </c>
      <c r="E53" s="71"/>
      <c r="F53" s="3"/>
      <c r="G53" s="3"/>
      <c r="H53" s="45">
        <v>0</v>
      </c>
      <c r="I53" s="44">
        <v>0</v>
      </c>
      <c r="J53" s="15"/>
      <c r="K53" s="45"/>
      <c r="L53" s="45"/>
      <c r="M53" s="7"/>
      <c r="N53" s="45"/>
      <c r="O53" s="6"/>
      <c r="S53" s="64"/>
    </row>
    <row r="54" spans="2:19" x14ac:dyDescent="0.2">
      <c r="B54" s="3"/>
      <c r="C54" s="3"/>
      <c r="D54" s="70" t="s">
        <v>34</v>
      </c>
      <c r="E54" s="71"/>
      <c r="F54" s="3"/>
      <c r="G54" s="3"/>
      <c r="H54" s="45">
        <v>0</v>
      </c>
      <c r="I54" s="44">
        <v>0</v>
      </c>
      <c r="J54" s="15"/>
      <c r="K54" s="45"/>
      <c r="L54" s="45"/>
      <c r="M54" s="7"/>
      <c r="N54" s="45"/>
      <c r="O54" s="6"/>
      <c r="S54" s="64"/>
    </row>
    <row r="55" spans="2:19" x14ac:dyDescent="0.2">
      <c r="B55" s="3"/>
      <c r="C55" s="3"/>
      <c r="D55" s="70" t="s">
        <v>35</v>
      </c>
      <c r="E55" s="71"/>
      <c r="F55" s="3"/>
      <c r="G55" s="3"/>
      <c r="H55" s="45">
        <v>0</v>
      </c>
      <c r="I55" s="44">
        <v>0</v>
      </c>
      <c r="J55" s="15"/>
      <c r="K55" s="45"/>
      <c r="L55" s="45"/>
      <c r="M55" s="7"/>
      <c r="N55" s="45"/>
      <c r="O55" s="6"/>
      <c r="S55" s="64"/>
    </row>
    <row r="56" spans="2:19" x14ac:dyDescent="0.2">
      <c r="B56" s="3"/>
      <c r="C56" s="3"/>
      <c r="D56" s="70" t="s">
        <v>36</v>
      </c>
      <c r="E56" s="71"/>
      <c r="F56" s="3"/>
      <c r="G56" s="3"/>
      <c r="H56" s="45">
        <v>0</v>
      </c>
      <c r="I56" s="44">
        <v>0</v>
      </c>
      <c r="J56" s="15"/>
      <c r="K56" s="45"/>
      <c r="L56" s="45"/>
      <c r="M56" s="7"/>
      <c r="N56" s="45"/>
      <c r="O56" s="6"/>
      <c r="S56" s="64"/>
    </row>
    <row r="57" spans="2:19" x14ac:dyDescent="0.2">
      <c r="B57" s="3"/>
      <c r="C57" s="3"/>
      <c r="D57" s="70" t="s">
        <v>47</v>
      </c>
      <c r="E57" s="71"/>
      <c r="F57" s="3"/>
      <c r="G57" s="3"/>
      <c r="H57" s="45">
        <v>0</v>
      </c>
      <c r="I57" s="44">
        <v>0</v>
      </c>
      <c r="J57" s="15"/>
      <c r="K57" s="45"/>
      <c r="L57" s="45"/>
      <c r="M57" s="7"/>
      <c r="N57" s="45"/>
      <c r="O57" s="6"/>
      <c r="S57" s="64"/>
    </row>
    <row r="58" spans="2:19" x14ac:dyDescent="0.2">
      <c r="B58" s="3"/>
      <c r="C58" s="3"/>
      <c r="D58" s="70" t="s">
        <v>62</v>
      </c>
      <c r="E58" s="71"/>
      <c r="F58" s="3"/>
      <c r="G58" s="3"/>
      <c r="H58" s="45">
        <v>0</v>
      </c>
      <c r="I58" s="44">
        <v>0</v>
      </c>
      <c r="J58" s="15"/>
      <c r="K58" s="15"/>
      <c r="L58" s="45"/>
      <c r="M58" s="7"/>
      <c r="N58" s="45"/>
      <c r="O58" s="6"/>
      <c r="S58" s="64"/>
    </row>
    <row r="59" spans="2:19" x14ac:dyDescent="0.2">
      <c r="B59" s="3"/>
      <c r="C59" s="3"/>
      <c r="D59" s="19" t="s">
        <v>87</v>
      </c>
      <c r="E59" s="20"/>
      <c r="F59" s="3"/>
      <c r="G59" s="3"/>
      <c r="H59" s="45">
        <v>0</v>
      </c>
      <c r="I59" s="44">
        <v>0</v>
      </c>
      <c r="J59" s="15"/>
      <c r="K59" s="15"/>
      <c r="L59" s="45"/>
      <c r="M59" s="7"/>
      <c r="N59" s="45"/>
      <c r="O59" s="6"/>
      <c r="S59" s="64"/>
    </row>
    <row r="60" spans="2:19" x14ac:dyDescent="0.2">
      <c r="B60" s="3"/>
      <c r="C60" s="3"/>
      <c r="D60" s="72" t="s">
        <v>64</v>
      </c>
      <c r="E60" s="73"/>
      <c r="F60" s="3"/>
      <c r="G60" s="3"/>
      <c r="H60" s="45">
        <v>0</v>
      </c>
      <c r="I60" s="44">
        <v>0</v>
      </c>
      <c r="J60" s="15"/>
      <c r="K60" s="15"/>
      <c r="L60" s="45"/>
      <c r="M60" s="7"/>
      <c r="N60" s="45"/>
      <c r="O60" s="6"/>
      <c r="S60" s="64"/>
    </row>
    <row r="61" spans="2:19" x14ac:dyDescent="0.2">
      <c r="B61" s="3"/>
      <c r="C61" s="3"/>
      <c r="D61" s="19" t="s">
        <v>98</v>
      </c>
      <c r="E61" s="20"/>
      <c r="F61" s="3"/>
      <c r="G61" s="3"/>
      <c r="H61" s="45">
        <v>0</v>
      </c>
      <c r="I61" s="44">
        <v>0</v>
      </c>
      <c r="J61" s="15"/>
      <c r="K61" s="15"/>
      <c r="L61" s="45"/>
      <c r="M61" s="7"/>
      <c r="N61" s="45"/>
      <c r="O61" s="6"/>
      <c r="S61" s="64"/>
    </row>
    <row r="62" spans="2:19" x14ac:dyDescent="0.2">
      <c r="B62" s="3"/>
      <c r="C62" s="3"/>
      <c r="D62" s="19" t="s">
        <v>99</v>
      </c>
      <c r="E62" s="20"/>
      <c r="F62" s="3"/>
      <c r="G62" s="3"/>
      <c r="H62" s="45">
        <v>0</v>
      </c>
      <c r="I62" s="44">
        <v>0</v>
      </c>
      <c r="J62" s="15"/>
      <c r="K62" s="15"/>
      <c r="L62" s="45"/>
      <c r="M62" s="7"/>
      <c r="N62" s="45"/>
      <c r="O62" s="6"/>
    </row>
    <row r="63" spans="2:19" x14ac:dyDescent="0.2">
      <c r="B63" s="3"/>
      <c r="C63" s="3"/>
      <c r="D63" s="19"/>
      <c r="E63" s="20"/>
      <c r="F63" s="3"/>
      <c r="G63" s="3"/>
      <c r="H63" s="45">
        <v>0</v>
      </c>
      <c r="I63" s="44">
        <v>0</v>
      </c>
      <c r="J63" s="15"/>
      <c r="K63" s="15"/>
      <c r="L63" s="45"/>
      <c r="M63" s="7"/>
      <c r="N63" s="45"/>
      <c r="O63" s="6"/>
    </row>
    <row r="64" spans="2:19" x14ac:dyDescent="0.2">
      <c r="B64" s="3"/>
      <c r="C64" s="3"/>
      <c r="D64" s="19"/>
      <c r="E64" s="20"/>
      <c r="F64" s="3"/>
      <c r="G64" s="3"/>
      <c r="H64" s="45">
        <v>0</v>
      </c>
      <c r="I64" s="44">
        <v>0</v>
      </c>
      <c r="J64" s="15"/>
      <c r="K64" s="15"/>
      <c r="L64" s="45"/>
      <c r="M64" s="7"/>
      <c r="N64" s="45"/>
      <c r="O64" s="6"/>
    </row>
    <row r="65" spans="1:22" x14ac:dyDescent="0.2">
      <c r="B65" s="3"/>
      <c r="C65" s="3"/>
      <c r="D65" s="19"/>
      <c r="E65" s="20"/>
      <c r="F65" s="3"/>
      <c r="G65" s="3"/>
      <c r="H65" s="45">
        <v>0</v>
      </c>
      <c r="I65" s="44">
        <v>0</v>
      </c>
      <c r="J65" s="15"/>
      <c r="K65" s="15"/>
      <c r="L65" s="45"/>
      <c r="M65" s="7"/>
      <c r="N65" s="45"/>
      <c r="O65" s="6"/>
    </row>
    <row r="66" spans="1:22" x14ac:dyDescent="0.2">
      <c r="B66" s="3"/>
      <c r="C66" s="3"/>
      <c r="D66" s="19"/>
      <c r="E66" s="20"/>
      <c r="F66" s="3"/>
      <c r="G66" s="3"/>
      <c r="H66" s="45">
        <v>0</v>
      </c>
      <c r="I66" s="44">
        <v>0</v>
      </c>
      <c r="J66" s="15"/>
      <c r="K66" s="15"/>
      <c r="L66" s="45"/>
      <c r="M66" s="7"/>
      <c r="N66" s="45"/>
      <c r="O66" s="6"/>
    </row>
    <row r="67" spans="1:22" x14ac:dyDescent="0.2">
      <c r="B67" s="3"/>
      <c r="C67" s="3"/>
      <c r="D67" s="70" t="s">
        <v>37</v>
      </c>
      <c r="E67" s="71"/>
      <c r="F67" s="3"/>
      <c r="G67" s="3"/>
      <c r="H67" s="45">
        <v>0</v>
      </c>
      <c r="I67" s="44">
        <v>0</v>
      </c>
      <c r="J67" s="46"/>
      <c r="K67" s="15"/>
      <c r="L67" s="46"/>
      <c r="M67" s="7"/>
      <c r="N67" s="45"/>
      <c r="O67" s="6"/>
      <c r="R67" s="62"/>
      <c r="S67" s="62"/>
      <c r="T67" s="62"/>
      <c r="U67" s="62"/>
      <c r="V67" s="62"/>
    </row>
    <row r="68" spans="1:22" ht="13.5" customHeight="1" x14ac:dyDescent="0.2">
      <c r="A68" s="1"/>
      <c r="B68" s="2" t="s">
        <v>38</v>
      </c>
      <c r="C68" s="3"/>
      <c r="D68" s="70" t="s">
        <v>100</v>
      </c>
      <c r="E68" s="71"/>
      <c r="F68" s="76">
        <v>2596.25</v>
      </c>
      <c r="G68" s="77"/>
      <c r="H68" s="15">
        <v>1853</v>
      </c>
      <c r="I68" s="15">
        <f>(H68*25%)+H68</f>
        <v>2316.25</v>
      </c>
      <c r="J68" s="15"/>
      <c r="K68" s="15"/>
      <c r="L68" s="46"/>
      <c r="M68" s="7"/>
      <c r="N68" s="5"/>
      <c r="O68" s="6"/>
      <c r="R68" s="62"/>
      <c r="S68" s="62"/>
      <c r="T68" s="62"/>
      <c r="U68" s="62"/>
      <c r="V68" s="63"/>
    </row>
    <row r="69" spans="1:22" x14ac:dyDescent="0.2">
      <c r="A69" s="45"/>
      <c r="B69" s="2" t="s">
        <v>39</v>
      </c>
      <c r="C69" s="3"/>
      <c r="D69" s="70" t="s">
        <v>101</v>
      </c>
      <c r="E69" s="71"/>
      <c r="F69" s="76">
        <v>2442.5</v>
      </c>
      <c r="G69" s="77"/>
      <c r="H69" s="15">
        <v>1744</v>
      </c>
      <c r="I69" s="15">
        <f>(H69*25%)+H69</f>
        <v>2180</v>
      </c>
      <c r="J69" s="15"/>
      <c r="K69" s="15"/>
      <c r="L69" s="46"/>
      <c r="M69" s="7"/>
      <c r="N69" s="5"/>
      <c r="O69" s="6"/>
      <c r="R69" s="62"/>
      <c r="S69" s="62"/>
      <c r="T69" s="62"/>
      <c r="U69" s="62"/>
      <c r="V69" s="63"/>
    </row>
    <row r="70" spans="1:22" x14ac:dyDescent="0.2">
      <c r="A70" s="45"/>
      <c r="B70" s="2"/>
      <c r="C70" s="3"/>
      <c r="D70" s="70" t="s">
        <v>102</v>
      </c>
      <c r="E70" s="71"/>
      <c r="F70" s="12"/>
      <c r="G70" s="13"/>
      <c r="H70" s="15">
        <v>0</v>
      </c>
      <c r="I70" s="15">
        <v>0</v>
      </c>
      <c r="J70" s="15"/>
      <c r="K70" s="15"/>
      <c r="L70" s="46"/>
      <c r="M70" s="7"/>
      <c r="N70" s="5"/>
      <c r="O70" s="6"/>
      <c r="R70" s="62"/>
      <c r="S70" s="62"/>
      <c r="T70" s="62"/>
      <c r="U70" s="62"/>
      <c r="V70" s="63"/>
    </row>
    <row r="71" spans="1:22" x14ac:dyDescent="0.2">
      <c r="A71" s="45"/>
      <c r="B71" s="2"/>
      <c r="C71" s="3"/>
      <c r="D71" s="26" t="s">
        <v>119</v>
      </c>
      <c r="E71" s="20"/>
      <c r="F71" s="12"/>
      <c r="G71" s="13"/>
      <c r="H71" s="15">
        <v>0</v>
      </c>
      <c r="I71" s="15">
        <v>0</v>
      </c>
      <c r="J71" s="15"/>
      <c r="K71" s="15"/>
      <c r="L71" s="46"/>
      <c r="M71" s="7"/>
      <c r="N71" s="5"/>
      <c r="O71" s="6"/>
      <c r="R71" s="62"/>
      <c r="S71" s="62"/>
      <c r="T71" s="62"/>
      <c r="U71" s="62"/>
      <c r="V71" s="63"/>
    </row>
    <row r="72" spans="1:22" x14ac:dyDescent="0.2">
      <c r="A72" s="45"/>
      <c r="B72" s="2"/>
      <c r="C72" s="3"/>
      <c r="D72" s="26" t="s">
        <v>120</v>
      </c>
      <c r="E72" s="20"/>
      <c r="F72" s="12"/>
      <c r="G72" s="13"/>
      <c r="H72" s="15">
        <v>0</v>
      </c>
      <c r="I72" s="15">
        <v>0</v>
      </c>
      <c r="J72" s="15"/>
      <c r="K72" s="15"/>
      <c r="L72" s="46"/>
      <c r="M72" s="7"/>
      <c r="N72" s="5"/>
      <c r="O72" s="6"/>
      <c r="R72" s="62"/>
      <c r="S72" s="62"/>
      <c r="T72" s="62"/>
      <c r="U72" s="62"/>
      <c r="V72" s="63"/>
    </row>
    <row r="73" spans="1:22" x14ac:dyDescent="0.2">
      <c r="A73" s="45"/>
      <c r="B73" s="2" t="s">
        <v>40</v>
      </c>
      <c r="C73" s="3"/>
      <c r="D73" s="70"/>
      <c r="E73" s="71"/>
      <c r="F73" s="76">
        <v>2021.25</v>
      </c>
      <c r="G73" s="77"/>
      <c r="H73" s="15">
        <v>1443</v>
      </c>
      <c r="I73" s="15">
        <f>(H73*25%)+H73</f>
        <v>1803.75</v>
      </c>
      <c r="J73" s="15"/>
      <c r="K73" s="15"/>
      <c r="L73" s="46"/>
      <c r="M73" s="7"/>
      <c r="N73" s="5"/>
      <c r="O73" s="6"/>
      <c r="R73" s="62"/>
      <c r="S73" s="62"/>
      <c r="T73" s="62"/>
      <c r="U73" s="62"/>
      <c r="V73" s="63"/>
    </row>
    <row r="74" spans="1:22" x14ac:dyDescent="0.2">
      <c r="A74" s="45"/>
      <c r="B74" s="4" t="s">
        <v>41</v>
      </c>
      <c r="C74" s="3"/>
      <c r="D74" s="70" t="s">
        <v>42</v>
      </c>
      <c r="E74" s="71"/>
      <c r="F74" s="76">
        <v>2437.5</v>
      </c>
      <c r="G74" s="77"/>
      <c r="H74" s="15">
        <v>1740</v>
      </c>
      <c r="I74" s="15">
        <f>(H74*25%)+H74</f>
        <v>2175</v>
      </c>
      <c r="J74" s="15"/>
      <c r="K74" s="15"/>
      <c r="L74" s="46"/>
      <c r="M74" s="7"/>
      <c r="N74" s="5"/>
      <c r="O74" s="6"/>
      <c r="R74" s="62"/>
      <c r="S74" s="62"/>
      <c r="T74" s="62"/>
      <c r="U74" s="62"/>
      <c r="V74" s="63"/>
    </row>
    <row r="75" spans="1:22" x14ac:dyDescent="0.2">
      <c r="A75" s="45"/>
      <c r="B75" s="4"/>
      <c r="C75" s="3"/>
      <c r="D75" s="19" t="s">
        <v>103</v>
      </c>
      <c r="E75" s="20"/>
      <c r="F75" s="12"/>
      <c r="G75" s="13"/>
      <c r="H75" s="15">
        <v>0</v>
      </c>
      <c r="I75" s="15">
        <v>0</v>
      </c>
      <c r="J75" s="15"/>
      <c r="K75" s="15"/>
      <c r="L75" s="46"/>
      <c r="M75" s="7"/>
      <c r="N75" s="5"/>
      <c r="O75" s="6"/>
      <c r="R75" s="62"/>
      <c r="S75" s="62"/>
      <c r="T75" s="62"/>
      <c r="U75" s="62"/>
      <c r="V75" s="63"/>
    </row>
    <row r="76" spans="1:22" x14ac:dyDescent="0.2">
      <c r="A76" s="45"/>
      <c r="B76" s="4"/>
      <c r="C76" s="3"/>
      <c r="D76" s="19" t="s">
        <v>104</v>
      </c>
      <c r="E76" s="20"/>
      <c r="F76" s="12"/>
      <c r="G76" s="13"/>
      <c r="H76" s="15">
        <v>0</v>
      </c>
      <c r="I76" s="15">
        <v>0</v>
      </c>
      <c r="J76" s="15"/>
      <c r="K76" s="15"/>
      <c r="L76" s="46"/>
      <c r="M76" s="7"/>
      <c r="N76" s="5"/>
      <c r="O76" s="6"/>
      <c r="R76" s="62"/>
      <c r="S76" s="62"/>
      <c r="T76" s="62"/>
      <c r="U76" s="62"/>
      <c r="V76" s="63"/>
    </row>
    <row r="77" spans="1:22" x14ac:dyDescent="0.2">
      <c r="A77" s="45"/>
      <c r="B77" s="4" t="s">
        <v>43</v>
      </c>
      <c r="C77" s="3"/>
      <c r="D77" s="70" t="s">
        <v>44</v>
      </c>
      <c r="E77" s="71" t="s">
        <v>57</v>
      </c>
      <c r="F77" s="76">
        <v>1802.5</v>
      </c>
      <c r="G77" s="77"/>
      <c r="H77" s="15">
        <v>1287</v>
      </c>
      <c r="I77" s="15">
        <f>(H77*25%)+H77</f>
        <v>1608.75</v>
      </c>
      <c r="J77" s="15"/>
      <c r="K77" s="15"/>
      <c r="L77" s="46"/>
      <c r="M77" s="7"/>
      <c r="N77" s="5"/>
      <c r="O77" s="6"/>
      <c r="R77" s="62"/>
      <c r="S77" s="62"/>
      <c r="T77" s="62"/>
      <c r="U77" s="62"/>
      <c r="V77" s="63"/>
    </row>
    <row r="78" spans="1:22" x14ac:dyDescent="0.2">
      <c r="A78" s="45"/>
      <c r="B78" s="4"/>
      <c r="C78" s="3"/>
      <c r="D78" s="19" t="s">
        <v>124</v>
      </c>
      <c r="E78" s="20"/>
      <c r="F78" s="12"/>
      <c r="G78" s="13"/>
      <c r="H78" s="15">
        <v>0</v>
      </c>
      <c r="I78" s="15">
        <v>0</v>
      </c>
      <c r="J78" s="15"/>
      <c r="K78" s="15"/>
      <c r="L78" s="46"/>
      <c r="M78" s="7"/>
      <c r="N78" s="5"/>
      <c r="O78" s="6"/>
      <c r="R78" s="62"/>
      <c r="S78" s="62"/>
      <c r="T78" s="62"/>
      <c r="U78" s="62"/>
      <c r="V78" s="63"/>
    </row>
    <row r="79" spans="1:22" x14ac:dyDescent="0.2">
      <c r="A79" s="45"/>
      <c r="B79" s="4"/>
      <c r="C79" s="3"/>
      <c r="D79" s="19" t="s">
        <v>125</v>
      </c>
      <c r="E79" s="20"/>
      <c r="F79" s="12"/>
      <c r="G79" s="13"/>
      <c r="H79" s="15">
        <v>0</v>
      </c>
      <c r="I79" s="15">
        <v>0</v>
      </c>
      <c r="J79" s="15"/>
      <c r="K79" s="15"/>
      <c r="L79" s="46"/>
      <c r="M79" s="7"/>
      <c r="N79" s="5"/>
      <c r="O79" s="6"/>
      <c r="R79" s="62"/>
      <c r="S79" s="62"/>
      <c r="T79" s="62"/>
      <c r="U79" s="62"/>
      <c r="V79" s="63"/>
    </row>
    <row r="80" spans="1:22" x14ac:dyDescent="0.2">
      <c r="A80" s="45"/>
      <c r="B80" s="4"/>
      <c r="C80" s="3"/>
      <c r="D80" s="19" t="s">
        <v>126</v>
      </c>
      <c r="E80" s="20"/>
      <c r="F80" s="12"/>
      <c r="G80" s="13"/>
      <c r="H80" s="15">
        <v>0</v>
      </c>
      <c r="I80" s="15">
        <v>0</v>
      </c>
      <c r="J80" s="15"/>
      <c r="K80" s="15"/>
      <c r="L80" s="46"/>
      <c r="M80" s="7"/>
      <c r="N80" s="5"/>
      <c r="O80" s="6"/>
    </row>
    <row r="81" spans="1:15" x14ac:dyDescent="0.2">
      <c r="A81" s="45"/>
      <c r="B81" s="4"/>
      <c r="C81" s="3"/>
      <c r="D81" s="19"/>
      <c r="E81" s="20"/>
      <c r="F81" s="12"/>
      <c r="G81" s="13"/>
      <c r="H81" s="15">
        <v>0</v>
      </c>
      <c r="I81" s="15">
        <v>0</v>
      </c>
      <c r="J81" s="15"/>
      <c r="K81" s="15"/>
      <c r="L81" s="46"/>
      <c r="M81" s="7"/>
      <c r="N81" s="5"/>
      <c r="O81" s="6"/>
    </row>
    <row r="82" spans="1:15" x14ac:dyDescent="0.2">
      <c r="A82" s="45"/>
      <c r="B82" s="4"/>
      <c r="C82" s="3"/>
      <c r="D82" s="19"/>
      <c r="E82" s="20"/>
      <c r="F82" s="12"/>
      <c r="G82" s="13"/>
      <c r="H82" s="15">
        <v>0</v>
      </c>
      <c r="I82" s="15">
        <v>0</v>
      </c>
      <c r="J82" s="15"/>
      <c r="K82" s="15"/>
      <c r="L82" s="46"/>
      <c r="M82" s="7"/>
      <c r="N82" s="5"/>
      <c r="O82" s="6"/>
    </row>
    <row r="83" spans="1:15" x14ac:dyDescent="0.2">
      <c r="A83" s="45"/>
      <c r="B83" s="4"/>
      <c r="C83" s="3"/>
      <c r="D83" s="75" t="s">
        <v>58</v>
      </c>
      <c r="E83" s="71"/>
      <c r="F83" s="12"/>
      <c r="G83" s="13"/>
      <c r="H83" s="15">
        <v>0</v>
      </c>
      <c r="I83" s="15">
        <v>0</v>
      </c>
      <c r="J83" s="15"/>
      <c r="K83" s="15"/>
      <c r="L83" s="46"/>
      <c r="M83" s="7"/>
      <c r="N83" s="5"/>
      <c r="O83" s="6"/>
    </row>
    <row r="84" spans="1:15" x14ac:dyDescent="0.2">
      <c r="A84" s="45"/>
      <c r="B84" s="4"/>
      <c r="C84" s="3"/>
      <c r="D84" s="26"/>
      <c r="E84" s="25" t="s">
        <v>75</v>
      </c>
      <c r="F84" s="12"/>
      <c r="G84" s="13"/>
      <c r="H84" s="15">
        <v>0</v>
      </c>
      <c r="I84" s="15">
        <v>0</v>
      </c>
      <c r="J84" s="15"/>
      <c r="K84" s="15"/>
      <c r="L84" s="46"/>
      <c r="M84" s="7"/>
      <c r="N84" s="5"/>
      <c r="O84" s="6"/>
    </row>
    <row r="85" spans="1:15" x14ac:dyDescent="0.2">
      <c r="A85" s="45"/>
      <c r="B85" s="4"/>
      <c r="C85" s="3"/>
      <c r="D85" s="19" t="s">
        <v>66</v>
      </c>
      <c r="E85" s="20"/>
      <c r="F85" s="12"/>
      <c r="G85" s="13"/>
      <c r="H85" s="15">
        <v>0</v>
      </c>
      <c r="I85" s="15">
        <v>0</v>
      </c>
      <c r="J85" s="15"/>
      <c r="K85" s="15"/>
      <c r="L85" s="46"/>
      <c r="M85" s="7"/>
      <c r="N85" s="5"/>
      <c r="O85" s="6"/>
    </row>
    <row r="86" spans="1:15" x14ac:dyDescent="0.2">
      <c r="A86" s="45"/>
      <c r="B86" s="4"/>
      <c r="C86" s="3"/>
      <c r="D86" s="72" t="s">
        <v>67</v>
      </c>
      <c r="E86" s="73"/>
      <c r="F86" s="12"/>
      <c r="G86" s="13"/>
      <c r="H86" s="15">
        <v>0</v>
      </c>
      <c r="I86" s="15">
        <v>0</v>
      </c>
      <c r="J86" s="15"/>
      <c r="K86" s="15"/>
      <c r="L86" s="46"/>
      <c r="M86" s="7"/>
      <c r="N86" s="5"/>
      <c r="O86" s="6"/>
    </row>
    <row r="87" spans="1:15" x14ac:dyDescent="0.2">
      <c r="A87" s="45"/>
      <c r="B87" s="4"/>
      <c r="C87" s="3"/>
      <c r="D87" s="27" t="s">
        <v>79</v>
      </c>
      <c r="E87" s="21"/>
      <c r="F87" s="12"/>
      <c r="G87" s="13"/>
      <c r="H87" s="15">
        <v>0</v>
      </c>
      <c r="I87" s="15">
        <v>0</v>
      </c>
      <c r="J87" s="15"/>
      <c r="K87" s="15"/>
      <c r="L87" s="46"/>
      <c r="M87" s="7"/>
      <c r="N87" s="5"/>
      <c r="O87" s="6"/>
    </row>
    <row r="88" spans="1:15" x14ac:dyDescent="0.2">
      <c r="A88" s="45"/>
      <c r="B88" s="4"/>
      <c r="C88" s="3"/>
      <c r="D88" s="27"/>
      <c r="E88" s="28" t="s">
        <v>80</v>
      </c>
      <c r="F88" s="12"/>
      <c r="G88" s="13"/>
      <c r="H88" s="15">
        <v>0</v>
      </c>
      <c r="I88" s="15">
        <v>0</v>
      </c>
      <c r="J88" s="15"/>
      <c r="K88" s="15"/>
      <c r="L88" s="46"/>
      <c r="M88" s="7"/>
      <c r="N88" s="5"/>
      <c r="O88" s="6"/>
    </row>
    <row r="89" spans="1:15" x14ac:dyDescent="0.2">
      <c r="A89" s="45"/>
      <c r="B89" s="4"/>
      <c r="C89" s="3"/>
      <c r="D89" s="1"/>
      <c r="E89" s="27" t="s">
        <v>81</v>
      </c>
      <c r="F89" s="12"/>
      <c r="G89" s="13"/>
      <c r="H89" s="15">
        <v>0</v>
      </c>
      <c r="I89" s="15">
        <v>0</v>
      </c>
      <c r="J89" s="15"/>
      <c r="K89" s="15"/>
      <c r="L89" s="46"/>
      <c r="M89" s="7"/>
      <c r="N89" s="5"/>
      <c r="O89" s="6"/>
    </row>
    <row r="90" spans="1:15" x14ac:dyDescent="0.2">
      <c r="A90" s="45"/>
      <c r="B90" s="4"/>
      <c r="C90" s="3"/>
      <c r="D90" s="1"/>
      <c r="E90" s="26" t="s">
        <v>82</v>
      </c>
      <c r="F90" s="20"/>
      <c r="G90" s="13"/>
      <c r="H90" s="15">
        <v>0</v>
      </c>
      <c r="I90" s="15">
        <v>0</v>
      </c>
      <c r="J90" s="15"/>
      <c r="K90" s="15"/>
      <c r="L90" s="46"/>
      <c r="M90" s="7"/>
      <c r="N90" s="5"/>
      <c r="O90" s="6"/>
    </row>
    <row r="91" spans="1:15" x14ac:dyDescent="0.2">
      <c r="A91" s="45"/>
      <c r="B91" s="4"/>
      <c r="C91" s="3"/>
      <c r="D91" s="1"/>
      <c r="E91" s="37" t="s">
        <v>127</v>
      </c>
      <c r="F91" s="38"/>
      <c r="G91" s="13"/>
      <c r="H91" s="15">
        <v>0</v>
      </c>
      <c r="I91" s="15">
        <v>0</v>
      </c>
      <c r="J91" s="15"/>
      <c r="K91" s="15"/>
      <c r="L91" s="46"/>
      <c r="M91" s="7"/>
      <c r="N91" s="5"/>
      <c r="O91" s="6"/>
    </row>
    <row r="92" spans="1:15" x14ac:dyDescent="0.2">
      <c r="A92" s="45"/>
      <c r="B92" s="4"/>
      <c r="C92" s="3"/>
      <c r="D92" s="1"/>
      <c r="E92" s="37" t="s">
        <v>138</v>
      </c>
      <c r="F92" s="38"/>
      <c r="G92" s="13"/>
      <c r="H92" s="15">
        <v>0</v>
      </c>
      <c r="I92" s="15">
        <v>0</v>
      </c>
      <c r="J92" s="15"/>
      <c r="K92" s="15"/>
      <c r="L92" s="46"/>
      <c r="M92" s="7"/>
      <c r="N92" s="5"/>
      <c r="O92" s="6"/>
    </row>
    <row r="93" spans="1:15" x14ac:dyDescent="0.2">
      <c r="A93" s="45"/>
      <c r="B93" s="4"/>
      <c r="C93" s="3"/>
      <c r="D93" s="1"/>
      <c r="E93" s="37" t="s">
        <v>128</v>
      </c>
      <c r="F93" s="38"/>
      <c r="G93" s="13"/>
      <c r="H93" s="15">
        <v>0</v>
      </c>
      <c r="I93" s="15">
        <v>0</v>
      </c>
      <c r="J93" s="15"/>
      <c r="K93" s="15"/>
      <c r="L93" s="46"/>
      <c r="M93" s="7"/>
      <c r="N93" s="5"/>
      <c r="O93" s="6"/>
    </row>
    <row r="94" spans="1:15" x14ac:dyDescent="0.2">
      <c r="A94" s="45"/>
      <c r="B94" s="4"/>
      <c r="C94" s="16"/>
      <c r="D94" s="72" t="s">
        <v>68</v>
      </c>
      <c r="E94" s="73"/>
      <c r="F94" s="12"/>
      <c r="G94" s="13"/>
      <c r="H94" s="15">
        <v>0</v>
      </c>
      <c r="I94" s="15">
        <v>0</v>
      </c>
      <c r="J94" s="15"/>
      <c r="K94" s="15"/>
      <c r="L94" s="46"/>
      <c r="M94" s="7"/>
      <c r="N94" s="5"/>
      <c r="O94" s="6"/>
    </row>
    <row r="95" spans="1:15" x14ac:dyDescent="0.2">
      <c r="A95" s="45"/>
      <c r="B95" s="4"/>
      <c r="C95" s="16"/>
      <c r="D95" s="74" t="s">
        <v>123</v>
      </c>
      <c r="E95" s="73"/>
      <c r="F95" s="12"/>
      <c r="G95" s="13"/>
      <c r="H95" s="15">
        <v>0</v>
      </c>
      <c r="I95" s="15">
        <v>0</v>
      </c>
      <c r="J95" s="15"/>
      <c r="K95" s="15"/>
      <c r="L95" s="46"/>
      <c r="M95" s="7"/>
      <c r="N95" s="5"/>
      <c r="O95" s="6"/>
    </row>
    <row r="96" spans="1:15" ht="12" customHeight="1" x14ac:dyDescent="0.2">
      <c r="A96" s="45"/>
      <c r="B96" s="4"/>
      <c r="C96" s="3"/>
      <c r="D96" s="70" t="s">
        <v>70</v>
      </c>
      <c r="E96" s="71"/>
      <c r="F96" s="12"/>
      <c r="G96" s="13"/>
      <c r="H96" s="15">
        <v>0</v>
      </c>
      <c r="I96" s="15">
        <v>0</v>
      </c>
      <c r="J96" s="15"/>
      <c r="K96" s="15"/>
      <c r="L96" s="46"/>
      <c r="M96" s="7"/>
      <c r="N96" s="5"/>
      <c r="O96" s="6"/>
    </row>
    <row r="97" spans="1:15" ht="12" customHeight="1" x14ac:dyDescent="0.2">
      <c r="A97" s="45"/>
      <c r="B97" s="4"/>
      <c r="C97" s="3"/>
      <c r="D97" s="19"/>
      <c r="E97" s="20" t="s">
        <v>69</v>
      </c>
      <c r="F97" s="22"/>
      <c r="G97" s="23"/>
      <c r="H97" s="15">
        <v>0</v>
      </c>
      <c r="I97" s="15">
        <v>0</v>
      </c>
      <c r="J97" s="15"/>
      <c r="K97" s="15"/>
      <c r="L97" s="46"/>
      <c r="M97" s="7"/>
      <c r="N97" s="5"/>
      <c r="O97" s="6"/>
    </row>
    <row r="98" spans="1:15" ht="24" customHeight="1" x14ac:dyDescent="0.2">
      <c r="A98" s="45"/>
      <c r="B98" s="4"/>
      <c r="C98" s="3"/>
      <c r="D98" s="19"/>
      <c r="E98" s="24" t="s">
        <v>71</v>
      </c>
      <c r="F98" s="22"/>
      <c r="G98" s="23"/>
      <c r="H98" s="15">
        <v>0</v>
      </c>
      <c r="I98" s="15">
        <v>0</v>
      </c>
      <c r="J98" s="15"/>
      <c r="K98" s="15"/>
      <c r="L98" s="46"/>
      <c r="M98" s="7"/>
      <c r="N98" s="5"/>
      <c r="O98" s="6"/>
    </row>
    <row r="99" spans="1:15" ht="15.75" customHeight="1" x14ac:dyDescent="0.2">
      <c r="A99" s="45"/>
      <c r="B99" s="4"/>
      <c r="C99" s="3"/>
      <c r="D99" s="19"/>
      <c r="E99" s="24" t="s">
        <v>129</v>
      </c>
      <c r="F99" s="22"/>
      <c r="G99" s="23"/>
      <c r="H99" s="15">
        <v>0</v>
      </c>
      <c r="I99" s="15">
        <v>0</v>
      </c>
      <c r="J99" s="15"/>
      <c r="K99" s="15"/>
      <c r="L99" s="46"/>
      <c r="M99" s="7"/>
      <c r="N99" s="5"/>
      <c r="O99" s="6"/>
    </row>
    <row r="100" spans="1:15" ht="15.75" customHeight="1" x14ac:dyDescent="0.2">
      <c r="A100" s="45"/>
      <c r="B100" s="4"/>
      <c r="C100" s="3"/>
      <c r="D100" s="19"/>
      <c r="E100" s="24" t="s">
        <v>130</v>
      </c>
      <c r="F100" s="22"/>
      <c r="G100" s="23"/>
      <c r="H100" s="15">
        <v>0</v>
      </c>
      <c r="I100" s="15">
        <v>0</v>
      </c>
      <c r="J100" s="15"/>
      <c r="K100" s="15"/>
      <c r="L100" s="46"/>
      <c r="M100" s="7"/>
      <c r="N100" s="5"/>
      <c r="O100" s="6"/>
    </row>
    <row r="101" spans="1:15" ht="15.75" customHeight="1" x14ac:dyDescent="0.2">
      <c r="A101" s="45"/>
      <c r="B101" s="4"/>
      <c r="C101" s="3"/>
      <c r="D101" s="19"/>
      <c r="E101" s="24" t="s">
        <v>131</v>
      </c>
      <c r="F101" s="22"/>
      <c r="G101" s="23"/>
      <c r="H101" s="15">
        <v>0</v>
      </c>
      <c r="I101" s="15">
        <v>0</v>
      </c>
      <c r="J101" s="15"/>
      <c r="K101" s="15"/>
      <c r="L101" s="46"/>
      <c r="M101" s="7"/>
      <c r="N101" s="5"/>
      <c r="O101" s="6"/>
    </row>
    <row r="102" spans="1:15" ht="24" customHeight="1" x14ac:dyDescent="0.2">
      <c r="A102" s="45"/>
      <c r="B102" s="4"/>
      <c r="C102" s="3"/>
      <c r="D102" s="19"/>
      <c r="E102" s="24"/>
      <c r="F102" s="22"/>
      <c r="G102" s="23"/>
      <c r="H102" s="15">
        <v>0</v>
      </c>
      <c r="I102" s="15">
        <v>0</v>
      </c>
      <c r="J102" s="15"/>
      <c r="K102" s="15"/>
      <c r="L102" s="46"/>
      <c r="M102" s="7"/>
      <c r="N102" s="5"/>
      <c r="O102" s="6"/>
    </row>
    <row r="103" spans="1:15" ht="12" customHeight="1" x14ac:dyDescent="0.2">
      <c r="A103" s="45"/>
      <c r="B103" s="4"/>
      <c r="C103" s="3"/>
      <c r="D103" s="19"/>
      <c r="E103" s="25" t="s">
        <v>72</v>
      </c>
      <c r="F103" s="22"/>
      <c r="G103" s="23"/>
      <c r="H103" s="15">
        <v>0</v>
      </c>
      <c r="I103" s="15">
        <v>0</v>
      </c>
      <c r="J103" s="15"/>
      <c r="K103" s="15"/>
      <c r="L103" s="46"/>
      <c r="M103" s="7"/>
      <c r="N103" s="5"/>
      <c r="O103" s="6"/>
    </row>
    <row r="104" spans="1:15" ht="12" customHeight="1" x14ac:dyDescent="0.2">
      <c r="A104" s="45"/>
      <c r="B104" s="4"/>
      <c r="C104" s="3"/>
      <c r="D104" s="26" t="s">
        <v>73</v>
      </c>
      <c r="E104" s="20"/>
      <c r="F104" s="22"/>
      <c r="G104" s="23"/>
      <c r="H104" s="15">
        <v>0</v>
      </c>
      <c r="I104" s="15">
        <v>0</v>
      </c>
      <c r="J104" s="15"/>
      <c r="K104" s="15"/>
      <c r="L104" s="46"/>
      <c r="M104" s="7"/>
      <c r="N104" s="5"/>
      <c r="O104" s="6"/>
    </row>
    <row r="105" spans="1:15" ht="12" customHeight="1" x14ac:dyDescent="0.2">
      <c r="A105" s="45"/>
      <c r="B105" s="4"/>
      <c r="C105" s="3"/>
      <c r="D105" s="47"/>
      <c r="E105" s="27" t="s">
        <v>74</v>
      </c>
      <c r="F105" s="22"/>
      <c r="G105" s="23"/>
      <c r="H105" s="15">
        <v>0</v>
      </c>
      <c r="I105" s="15">
        <v>0</v>
      </c>
      <c r="J105" s="15"/>
      <c r="K105" s="15"/>
      <c r="L105" s="46"/>
      <c r="M105" s="7"/>
      <c r="N105" s="5"/>
      <c r="O105" s="6"/>
    </row>
    <row r="106" spans="1:15" ht="12" customHeight="1" x14ac:dyDescent="0.2">
      <c r="A106" s="45"/>
      <c r="B106" s="4"/>
      <c r="C106" s="3"/>
      <c r="D106" s="47"/>
      <c r="E106" s="26" t="s">
        <v>132</v>
      </c>
      <c r="F106" s="25"/>
      <c r="G106" s="23"/>
      <c r="H106" s="15">
        <v>0</v>
      </c>
      <c r="I106" s="15">
        <v>0</v>
      </c>
      <c r="J106" s="15"/>
      <c r="K106" s="15"/>
      <c r="L106" s="46"/>
      <c r="M106" s="7"/>
      <c r="N106" s="5"/>
      <c r="O106" s="6"/>
    </row>
    <row r="107" spans="1:15" ht="12" customHeight="1" x14ac:dyDescent="0.2">
      <c r="A107" s="45"/>
      <c r="B107" s="4"/>
      <c r="C107" s="3"/>
      <c r="D107" s="47"/>
      <c r="E107" s="37" t="s">
        <v>139</v>
      </c>
      <c r="F107" s="41"/>
      <c r="G107" s="23"/>
      <c r="H107" s="15">
        <v>0</v>
      </c>
      <c r="I107" s="15">
        <v>0</v>
      </c>
      <c r="J107" s="15"/>
      <c r="K107" s="15"/>
      <c r="L107" s="46"/>
      <c r="M107" s="7"/>
      <c r="N107" s="5"/>
      <c r="O107" s="6"/>
    </row>
    <row r="108" spans="1:15" ht="12" customHeight="1" x14ac:dyDescent="0.2">
      <c r="A108" s="45"/>
      <c r="B108" s="4"/>
      <c r="C108" s="3"/>
      <c r="D108" s="47"/>
      <c r="E108" s="37" t="s">
        <v>140</v>
      </c>
      <c r="F108" s="41"/>
      <c r="G108" s="23"/>
      <c r="H108" s="15">
        <v>0</v>
      </c>
      <c r="I108" s="15">
        <v>0</v>
      </c>
      <c r="J108" s="15"/>
      <c r="K108" s="15"/>
      <c r="L108" s="46"/>
      <c r="M108" s="7"/>
      <c r="N108" s="5"/>
      <c r="O108" s="6"/>
    </row>
    <row r="109" spans="1:15" ht="12" customHeight="1" x14ac:dyDescent="0.2">
      <c r="A109" s="45"/>
      <c r="B109" s="4"/>
      <c r="C109" s="3"/>
      <c r="D109" s="47"/>
      <c r="E109" s="37" t="s">
        <v>141</v>
      </c>
      <c r="F109" s="41"/>
      <c r="G109" s="23"/>
      <c r="H109" s="15">
        <v>0</v>
      </c>
      <c r="I109" s="15">
        <v>0</v>
      </c>
      <c r="J109" s="15"/>
      <c r="K109" s="15"/>
      <c r="L109" s="46"/>
      <c r="M109" s="7"/>
      <c r="N109" s="5"/>
      <c r="O109" s="6"/>
    </row>
    <row r="110" spans="1:15" ht="12" customHeight="1" x14ac:dyDescent="0.2">
      <c r="A110" s="45"/>
      <c r="B110" s="4"/>
      <c r="C110" s="3"/>
      <c r="D110" s="26" t="s">
        <v>76</v>
      </c>
      <c r="E110" s="20"/>
      <c r="F110" s="22"/>
      <c r="G110" s="23"/>
      <c r="H110" s="15">
        <v>0</v>
      </c>
      <c r="I110" s="15">
        <v>0</v>
      </c>
      <c r="J110" s="15"/>
      <c r="K110" s="15"/>
      <c r="L110" s="46"/>
      <c r="M110" s="7"/>
      <c r="N110" s="5"/>
      <c r="O110" s="6"/>
    </row>
    <row r="111" spans="1:15" ht="12" customHeight="1" x14ac:dyDescent="0.2">
      <c r="A111" s="45"/>
      <c r="B111" s="4"/>
      <c r="C111" s="3"/>
      <c r="D111" s="19"/>
      <c r="E111" s="25" t="s">
        <v>77</v>
      </c>
      <c r="F111" s="22"/>
      <c r="G111" s="23"/>
      <c r="H111" s="15">
        <v>0</v>
      </c>
      <c r="I111" s="15">
        <v>0</v>
      </c>
      <c r="J111" s="15"/>
      <c r="K111" s="15"/>
      <c r="L111" s="46"/>
      <c r="M111" s="7"/>
      <c r="N111" s="5"/>
      <c r="O111" s="6"/>
    </row>
    <row r="112" spans="1:15" ht="12" customHeight="1" x14ac:dyDescent="0.2">
      <c r="A112" s="45"/>
      <c r="B112" s="4"/>
      <c r="C112" s="3"/>
      <c r="D112" s="19"/>
      <c r="E112" s="25" t="s">
        <v>133</v>
      </c>
      <c r="F112" s="22"/>
      <c r="G112" s="23"/>
      <c r="H112" s="15">
        <v>0</v>
      </c>
      <c r="I112" s="15">
        <v>0</v>
      </c>
      <c r="J112" s="15"/>
      <c r="K112" s="15"/>
      <c r="L112" s="46"/>
      <c r="M112" s="7"/>
      <c r="N112" s="5"/>
      <c r="O112" s="6"/>
    </row>
    <row r="113" spans="1:15" ht="12" customHeight="1" x14ac:dyDescent="0.2">
      <c r="A113" s="45"/>
      <c r="B113" s="4"/>
      <c r="C113" s="3"/>
      <c r="D113" s="19"/>
      <c r="E113" s="25" t="s">
        <v>78</v>
      </c>
      <c r="F113" s="22"/>
      <c r="G113" s="23"/>
      <c r="H113" s="15">
        <v>0</v>
      </c>
      <c r="I113" s="15">
        <v>0</v>
      </c>
      <c r="J113" s="15"/>
      <c r="K113" s="15"/>
      <c r="L113" s="46"/>
      <c r="M113" s="7"/>
      <c r="N113" s="5"/>
      <c r="O113" s="6"/>
    </row>
    <row r="114" spans="1:15" ht="12" customHeight="1" x14ac:dyDescent="0.2">
      <c r="A114" s="45"/>
      <c r="B114" s="4"/>
      <c r="C114" s="3"/>
      <c r="D114" s="26" t="s">
        <v>83</v>
      </c>
      <c r="E114" s="25"/>
      <c r="F114" s="22"/>
      <c r="G114" s="23"/>
      <c r="H114" s="15">
        <v>0</v>
      </c>
      <c r="I114" s="15">
        <v>0</v>
      </c>
      <c r="J114" s="15"/>
      <c r="K114" s="15"/>
      <c r="L114" s="46"/>
      <c r="M114" s="7"/>
      <c r="N114" s="5"/>
      <c r="O114" s="6"/>
    </row>
    <row r="115" spans="1:15" ht="12" customHeight="1" x14ac:dyDescent="0.2">
      <c r="A115" s="45"/>
      <c r="B115" s="4"/>
      <c r="C115" s="3"/>
      <c r="D115" s="19"/>
      <c r="E115" s="25" t="s">
        <v>84</v>
      </c>
      <c r="F115" s="22"/>
      <c r="G115" s="23"/>
      <c r="H115" s="15">
        <v>0</v>
      </c>
      <c r="I115" s="15">
        <v>0</v>
      </c>
      <c r="J115" s="15"/>
      <c r="K115" s="15"/>
      <c r="L115" s="46"/>
      <c r="M115" s="7"/>
      <c r="N115" s="5"/>
      <c r="O115" s="6"/>
    </row>
    <row r="116" spans="1:15" ht="12" customHeight="1" x14ac:dyDescent="0.2">
      <c r="A116" s="45"/>
      <c r="B116" s="4"/>
      <c r="C116" s="3"/>
      <c r="D116" s="19"/>
      <c r="E116" s="25" t="s">
        <v>78</v>
      </c>
      <c r="F116" s="22"/>
      <c r="G116" s="23"/>
      <c r="H116" s="15">
        <v>0</v>
      </c>
      <c r="I116" s="15">
        <v>0</v>
      </c>
      <c r="J116" s="15"/>
      <c r="K116" s="15"/>
      <c r="L116" s="46"/>
      <c r="M116" s="7"/>
      <c r="N116" s="5"/>
      <c r="O116" s="6"/>
    </row>
    <row r="117" spans="1:15" ht="12" customHeight="1" x14ac:dyDescent="0.2">
      <c r="A117" s="45"/>
      <c r="B117" s="4"/>
      <c r="C117" s="3"/>
      <c r="D117" s="26" t="s">
        <v>122</v>
      </c>
      <c r="E117" s="25"/>
      <c r="F117" s="22"/>
      <c r="G117" s="23"/>
      <c r="H117" s="15">
        <v>0</v>
      </c>
      <c r="I117" s="15">
        <v>0</v>
      </c>
      <c r="J117" s="15"/>
      <c r="K117" s="15"/>
      <c r="L117" s="46"/>
      <c r="M117" s="7"/>
      <c r="N117" s="5"/>
      <c r="O117" s="6"/>
    </row>
    <row r="118" spans="1:15" ht="12" customHeight="1" x14ac:dyDescent="0.2">
      <c r="A118" s="45"/>
      <c r="B118" s="4"/>
      <c r="C118" s="3"/>
      <c r="D118" s="19"/>
      <c r="E118" s="25" t="s">
        <v>85</v>
      </c>
      <c r="F118" s="22"/>
      <c r="G118" s="23"/>
      <c r="H118" s="15">
        <v>0</v>
      </c>
      <c r="I118" s="15">
        <v>0</v>
      </c>
      <c r="J118" s="15"/>
      <c r="K118" s="46"/>
      <c r="L118" s="46"/>
      <c r="M118" s="7"/>
      <c r="N118" s="5"/>
      <c r="O118" s="6"/>
    </row>
    <row r="119" spans="1:15" ht="12" customHeight="1" x14ac:dyDescent="0.2">
      <c r="A119" s="45"/>
      <c r="B119" s="4"/>
      <c r="C119" s="3"/>
      <c r="D119" s="19"/>
      <c r="E119" s="25" t="s">
        <v>78</v>
      </c>
      <c r="F119" s="22"/>
      <c r="G119" s="23"/>
      <c r="H119" s="15">
        <v>0</v>
      </c>
      <c r="I119" s="15">
        <v>0</v>
      </c>
      <c r="J119" s="15"/>
      <c r="K119" s="46"/>
      <c r="L119" s="46"/>
      <c r="M119" s="7"/>
      <c r="N119" s="5"/>
      <c r="O119" s="6"/>
    </row>
    <row r="120" spans="1:15" ht="12" customHeight="1" x14ac:dyDescent="0.2">
      <c r="A120" s="45"/>
      <c r="B120" s="4"/>
      <c r="C120" s="3"/>
      <c r="D120" s="19"/>
      <c r="E120" s="25" t="s">
        <v>86</v>
      </c>
      <c r="F120" s="22"/>
      <c r="G120" s="23"/>
      <c r="H120" s="15">
        <v>0</v>
      </c>
      <c r="I120" s="15">
        <v>0</v>
      </c>
      <c r="J120" s="15"/>
      <c r="K120" s="46"/>
      <c r="L120" s="46"/>
      <c r="M120" s="7"/>
      <c r="N120" s="5"/>
      <c r="O120" s="6"/>
    </row>
    <row r="121" spans="1:15" ht="12" customHeight="1" x14ac:dyDescent="0.2">
      <c r="A121" s="45"/>
      <c r="B121" s="4"/>
      <c r="C121" s="3"/>
      <c r="D121" s="19"/>
      <c r="E121" s="40" t="s">
        <v>135</v>
      </c>
      <c r="F121" s="22"/>
      <c r="G121" s="23"/>
      <c r="H121" s="15">
        <v>0</v>
      </c>
      <c r="I121" s="15">
        <v>0</v>
      </c>
      <c r="J121" s="15"/>
      <c r="K121" s="46"/>
      <c r="L121" s="46"/>
      <c r="M121" s="7"/>
      <c r="N121" s="5"/>
      <c r="O121" s="6"/>
    </row>
    <row r="122" spans="1:15" ht="12" customHeight="1" x14ac:dyDescent="0.2">
      <c r="A122" s="45"/>
      <c r="B122" s="4"/>
      <c r="C122" s="3"/>
      <c r="D122" s="19"/>
      <c r="E122" s="40" t="s">
        <v>136</v>
      </c>
      <c r="F122" s="22"/>
      <c r="G122" s="23"/>
      <c r="H122" s="15">
        <v>0</v>
      </c>
      <c r="I122" s="15">
        <v>0</v>
      </c>
      <c r="J122" s="15"/>
      <c r="K122" s="46"/>
      <c r="L122" s="46"/>
      <c r="M122" s="7"/>
      <c r="N122" s="5"/>
      <c r="O122" s="6"/>
    </row>
    <row r="123" spans="1:15" ht="12" customHeight="1" x14ac:dyDescent="0.2">
      <c r="A123" s="45"/>
      <c r="B123" s="4"/>
      <c r="C123" s="3"/>
      <c r="D123" s="19"/>
      <c r="E123" s="40" t="s">
        <v>137</v>
      </c>
      <c r="F123" s="22"/>
      <c r="G123" s="23"/>
      <c r="H123" s="15">
        <v>0</v>
      </c>
      <c r="I123" s="15">
        <v>0</v>
      </c>
      <c r="J123" s="15"/>
      <c r="K123" s="46"/>
      <c r="L123" s="46"/>
      <c r="M123" s="7"/>
      <c r="N123" s="5"/>
      <c r="O123" s="6"/>
    </row>
    <row r="124" spans="1:15" ht="12" customHeight="1" x14ac:dyDescent="0.2">
      <c r="A124" s="45"/>
      <c r="B124" s="4"/>
      <c r="C124" s="3"/>
      <c r="D124" s="19"/>
      <c r="E124" s="39" t="s">
        <v>134</v>
      </c>
      <c r="F124" s="22"/>
      <c r="G124" s="23"/>
      <c r="H124" s="15">
        <v>0</v>
      </c>
      <c r="I124" s="15">
        <v>0</v>
      </c>
      <c r="J124" s="15"/>
      <c r="K124" s="46"/>
      <c r="L124" s="46"/>
      <c r="M124" s="7"/>
      <c r="N124" s="5"/>
      <c r="O124" s="6"/>
    </row>
    <row r="125" spans="1:15" ht="12" customHeight="1" x14ac:dyDescent="0.2">
      <c r="A125" s="45"/>
      <c r="B125" s="31"/>
      <c r="C125" s="32"/>
      <c r="D125" s="42"/>
      <c r="E125" s="39" t="s">
        <v>142</v>
      </c>
      <c r="F125" s="22"/>
      <c r="G125" s="23"/>
      <c r="H125" s="15">
        <v>0</v>
      </c>
      <c r="I125" s="15">
        <v>0</v>
      </c>
      <c r="J125" s="15"/>
      <c r="K125" s="46"/>
      <c r="L125" s="46"/>
      <c r="M125" s="7"/>
      <c r="N125" s="5"/>
      <c r="O125" s="6"/>
    </row>
    <row r="126" spans="1:15" x14ac:dyDescent="0.2">
      <c r="A126" s="45"/>
      <c r="B126" s="31" t="s">
        <v>45</v>
      </c>
      <c r="C126" s="32"/>
      <c r="D126" s="68"/>
      <c r="E126" s="69"/>
      <c r="F126" s="83">
        <v>2666.25</v>
      </c>
      <c r="G126" s="84"/>
      <c r="H126" s="15">
        <v>1904</v>
      </c>
      <c r="I126" s="15">
        <f>(H126*25%)+H126</f>
        <v>2380</v>
      </c>
      <c r="J126" s="15"/>
      <c r="K126" s="46"/>
      <c r="L126" s="46"/>
      <c r="M126" s="7"/>
      <c r="N126" s="5"/>
      <c r="O126" s="6"/>
    </row>
    <row r="127" spans="1:15" x14ac:dyDescent="0.2">
      <c r="A127" s="45"/>
      <c r="B127" s="3" t="s">
        <v>105</v>
      </c>
      <c r="C127" s="3"/>
      <c r="D127" s="2" t="s">
        <v>106</v>
      </c>
      <c r="E127" s="33"/>
      <c r="F127" s="82"/>
      <c r="G127" s="82"/>
      <c r="H127" s="15">
        <v>0</v>
      </c>
      <c r="I127" s="15">
        <v>0</v>
      </c>
      <c r="J127" s="15"/>
      <c r="K127" s="46"/>
      <c r="L127" s="46"/>
      <c r="M127" s="7"/>
      <c r="N127" s="5"/>
      <c r="O127" s="6"/>
    </row>
    <row r="128" spans="1:15" x14ac:dyDescent="0.2">
      <c r="A128" s="45"/>
      <c r="B128" s="3"/>
      <c r="C128" s="3"/>
      <c r="D128" s="3"/>
      <c r="E128" s="34" t="s">
        <v>107</v>
      </c>
      <c r="F128" s="3"/>
      <c r="G128" s="3"/>
      <c r="H128" s="46">
        <v>0</v>
      </c>
      <c r="I128" s="46">
        <v>0</v>
      </c>
      <c r="J128" s="46"/>
      <c r="K128" s="46"/>
      <c r="L128" s="46"/>
      <c r="M128" s="7"/>
      <c r="N128" s="5"/>
      <c r="O128" s="6"/>
    </row>
    <row r="129" spans="1:15" x14ac:dyDescent="0.2">
      <c r="A129" s="45"/>
      <c r="B129" s="3"/>
      <c r="C129" s="3"/>
      <c r="D129" s="3"/>
      <c r="E129" s="34" t="s">
        <v>108</v>
      </c>
      <c r="F129" s="3"/>
      <c r="G129" s="3"/>
      <c r="H129" s="46">
        <v>0</v>
      </c>
      <c r="I129" s="46">
        <v>0</v>
      </c>
      <c r="J129" s="46"/>
      <c r="K129" s="46"/>
      <c r="L129" s="46"/>
      <c r="M129" s="7"/>
      <c r="N129" s="5"/>
      <c r="O129" s="6"/>
    </row>
    <row r="130" spans="1:15" x14ac:dyDescent="0.2">
      <c r="A130" s="45"/>
      <c r="B130" s="3"/>
      <c r="C130" s="3"/>
      <c r="D130" s="3"/>
      <c r="E130" s="34" t="s">
        <v>109</v>
      </c>
      <c r="F130" s="3"/>
      <c r="G130" s="3"/>
      <c r="H130" s="46">
        <v>0</v>
      </c>
      <c r="I130" s="46">
        <v>0</v>
      </c>
      <c r="J130" s="46"/>
      <c r="K130" s="46"/>
      <c r="L130" s="46"/>
      <c r="M130" s="7"/>
      <c r="N130" s="5"/>
      <c r="O130" s="6"/>
    </row>
    <row r="131" spans="1:15" x14ac:dyDescent="0.2">
      <c r="A131" s="45"/>
      <c r="B131" s="3"/>
      <c r="C131" s="3"/>
      <c r="D131" s="3"/>
      <c r="E131" s="34" t="s">
        <v>110</v>
      </c>
      <c r="F131" s="3"/>
      <c r="G131" s="3"/>
      <c r="H131" s="46">
        <v>0</v>
      </c>
      <c r="I131" s="46">
        <v>0</v>
      </c>
      <c r="J131" s="46"/>
      <c r="L131" s="46"/>
      <c r="M131" s="7"/>
      <c r="N131" s="5"/>
      <c r="O131" s="6"/>
    </row>
    <row r="132" spans="1:15" x14ac:dyDescent="0.2">
      <c r="A132" s="45"/>
      <c r="B132" s="3"/>
      <c r="C132" s="3"/>
      <c r="D132" s="3"/>
      <c r="E132" s="34" t="s">
        <v>111</v>
      </c>
      <c r="F132" s="3"/>
      <c r="G132" s="3"/>
      <c r="H132" s="46">
        <v>0</v>
      </c>
      <c r="I132" s="46">
        <v>0</v>
      </c>
      <c r="J132" s="46"/>
      <c r="L132" s="46"/>
      <c r="M132" s="7"/>
      <c r="N132" s="5"/>
      <c r="O132" s="6"/>
    </row>
    <row r="133" spans="1:15" x14ac:dyDescent="0.2">
      <c r="A133" s="45"/>
      <c r="B133" s="3"/>
      <c r="C133" s="3"/>
      <c r="D133" s="3"/>
      <c r="E133" s="34" t="s">
        <v>112</v>
      </c>
      <c r="F133" s="3"/>
      <c r="G133" s="3"/>
      <c r="H133" s="46">
        <v>0</v>
      </c>
      <c r="I133" s="46">
        <v>0</v>
      </c>
      <c r="J133" s="46"/>
      <c r="L133" s="46"/>
      <c r="M133" s="7"/>
      <c r="N133" s="5"/>
      <c r="O133" s="6"/>
    </row>
    <row r="134" spans="1:15" x14ac:dyDescent="0.2">
      <c r="A134" s="45"/>
      <c r="B134" s="3"/>
      <c r="C134" s="3"/>
      <c r="D134" s="3"/>
      <c r="E134" s="34" t="s">
        <v>113</v>
      </c>
      <c r="F134" s="3"/>
      <c r="G134" s="3"/>
      <c r="H134" s="46">
        <v>0</v>
      </c>
      <c r="I134" s="46">
        <v>0</v>
      </c>
      <c r="J134" s="46"/>
      <c r="L134" s="46"/>
      <c r="M134" s="7"/>
      <c r="N134" s="5"/>
      <c r="O134" s="6"/>
    </row>
    <row r="135" spans="1:15" x14ac:dyDescent="0.2">
      <c r="A135" s="45"/>
      <c r="B135" s="3"/>
      <c r="C135" s="3"/>
      <c r="D135" s="3"/>
      <c r="E135" s="34" t="s">
        <v>114</v>
      </c>
      <c r="F135" s="3"/>
      <c r="G135" s="3"/>
      <c r="H135" s="46">
        <v>0</v>
      </c>
      <c r="I135" s="46">
        <v>0</v>
      </c>
      <c r="J135" s="46"/>
      <c r="L135" s="46"/>
      <c r="M135" s="7"/>
      <c r="N135" s="5"/>
      <c r="O135" s="6"/>
    </row>
    <row r="136" spans="1:15" x14ac:dyDescent="0.2">
      <c r="A136" s="45"/>
      <c r="B136" s="3"/>
      <c r="C136" s="3"/>
      <c r="D136" s="3"/>
      <c r="E136" s="35" t="s">
        <v>116</v>
      </c>
      <c r="F136" s="3"/>
      <c r="G136" s="3"/>
      <c r="H136" s="46">
        <v>0</v>
      </c>
      <c r="I136" s="46">
        <v>0</v>
      </c>
      <c r="J136" s="46"/>
      <c r="L136" s="46"/>
      <c r="M136" s="7"/>
      <c r="N136" s="5"/>
      <c r="O136" s="6"/>
    </row>
    <row r="137" spans="1:15" x14ac:dyDescent="0.2">
      <c r="A137" s="45"/>
      <c r="B137" s="3"/>
      <c r="C137" s="3"/>
      <c r="D137" s="3"/>
      <c r="E137" s="35" t="s">
        <v>121</v>
      </c>
      <c r="F137" s="3"/>
      <c r="G137" s="3"/>
      <c r="H137" s="46">
        <v>0</v>
      </c>
      <c r="I137" s="46">
        <v>0</v>
      </c>
      <c r="J137" s="46"/>
      <c r="L137" s="46"/>
      <c r="M137" s="7"/>
      <c r="N137" s="5"/>
      <c r="O137" s="6"/>
    </row>
    <row r="138" spans="1:15" x14ac:dyDescent="0.2">
      <c r="A138" s="45"/>
      <c r="B138" s="3"/>
      <c r="C138" s="3"/>
      <c r="D138" s="79" t="s">
        <v>115</v>
      </c>
      <c r="E138" s="80"/>
      <c r="F138" s="80"/>
      <c r="G138" s="81"/>
      <c r="H138" s="46">
        <v>0</v>
      </c>
      <c r="I138" s="46">
        <v>0</v>
      </c>
      <c r="J138" s="46"/>
      <c r="L138" s="46"/>
      <c r="M138" s="7"/>
      <c r="N138" s="5"/>
      <c r="O138" s="6"/>
    </row>
    <row r="139" spans="1:15" x14ac:dyDescent="0.2">
      <c r="A139" s="45"/>
      <c r="B139" s="3"/>
      <c r="C139" s="3"/>
      <c r="D139" s="36" t="s">
        <v>117</v>
      </c>
      <c r="E139" s="16"/>
      <c r="F139" s="3"/>
      <c r="G139" s="3"/>
      <c r="H139" s="46">
        <v>0</v>
      </c>
      <c r="I139" s="46">
        <v>0</v>
      </c>
      <c r="J139" s="46"/>
      <c r="L139" s="46"/>
      <c r="M139" s="7"/>
      <c r="N139" s="5"/>
      <c r="O139" s="6"/>
    </row>
    <row r="140" spans="1:15" x14ac:dyDescent="0.2">
      <c r="A140" s="45"/>
      <c r="B140" s="3"/>
      <c r="C140" s="3"/>
      <c r="D140" s="36" t="s">
        <v>118</v>
      </c>
      <c r="E140" s="16"/>
      <c r="F140" s="3"/>
      <c r="G140" s="3"/>
      <c r="H140" s="46">
        <v>0</v>
      </c>
      <c r="I140" s="46">
        <v>0</v>
      </c>
      <c r="J140" s="46"/>
      <c r="M140" s="7"/>
      <c r="N140" s="5"/>
      <c r="O140" s="6">
        <v>0</v>
      </c>
    </row>
  </sheetData>
  <mergeCells count="73">
    <mergeCell ref="D16:E16"/>
    <mergeCell ref="D24:E24"/>
    <mergeCell ref="D29:E29"/>
    <mergeCell ref="D30:E30"/>
    <mergeCell ref="D33:E33"/>
    <mergeCell ref="D9:E9"/>
    <mergeCell ref="F9:G9"/>
    <mergeCell ref="D10:E10"/>
    <mergeCell ref="D11:E11"/>
    <mergeCell ref="D138:G138"/>
    <mergeCell ref="F127:G127"/>
    <mergeCell ref="F38:G38"/>
    <mergeCell ref="F40:G40"/>
    <mergeCell ref="D38:E38"/>
    <mergeCell ref="F69:G69"/>
    <mergeCell ref="F73:G73"/>
    <mergeCell ref="F74:G74"/>
    <mergeCell ref="D86:E86"/>
    <mergeCell ref="D45:E45"/>
    <mergeCell ref="F77:G77"/>
    <mergeCell ref="F126:G126"/>
    <mergeCell ref="B6:C6"/>
    <mergeCell ref="D6:E6"/>
    <mergeCell ref="F6:G6"/>
    <mergeCell ref="D8:E8"/>
    <mergeCell ref="F8:G8"/>
    <mergeCell ref="D13:E13"/>
    <mergeCell ref="F68:G68"/>
    <mergeCell ref="F34:G34"/>
    <mergeCell ref="D26:E26"/>
    <mergeCell ref="D27:E27"/>
    <mergeCell ref="D32:E32"/>
    <mergeCell ref="D25:E25"/>
    <mergeCell ref="D23:E23"/>
    <mergeCell ref="D36:E36"/>
    <mergeCell ref="D28:E28"/>
    <mergeCell ref="F14:G14"/>
    <mergeCell ref="D18:E18"/>
    <mergeCell ref="D21:E21"/>
    <mergeCell ref="D51:E51"/>
    <mergeCell ref="D34:E34"/>
    <mergeCell ref="D14:E14"/>
    <mergeCell ref="D35:E35"/>
    <mergeCell ref="D42:E42"/>
    <mergeCell ref="D40:E40"/>
    <mergeCell ref="D41:E41"/>
    <mergeCell ref="D46:E46"/>
    <mergeCell ref="D44:E44"/>
    <mergeCell ref="D39:E39"/>
    <mergeCell ref="D47:E47"/>
    <mergeCell ref="D48:E48"/>
    <mergeCell ref="D49:E49"/>
    <mergeCell ref="D50:E50"/>
    <mergeCell ref="D52:E52"/>
    <mergeCell ref="D53:E53"/>
    <mergeCell ref="D54:E54"/>
    <mergeCell ref="D96:E96"/>
    <mergeCell ref="D55:E55"/>
    <mergeCell ref="D74:E74"/>
    <mergeCell ref="D58:E58"/>
    <mergeCell ref="D77:E77"/>
    <mergeCell ref="D60:E60"/>
    <mergeCell ref="D70:E70"/>
    <mergeCell ref="D126:E126"/>
    <mergeCell ref="D56:E56"/>
    <mergeCell ref="D57:E57"/>
    <mergeCell ref="D67:E67"/>
    <mergeCell ref="D68:E68"/>
    <mergeCell ref="D94:E94"/>
    <mergeCell ref="D95:E95"/>
    <mergeCell ref="D69:E69"/>
    <mergeCell ref="D73:E73"/>
    <mergeCell ref="D83:E83"/>
  </mergeCells>
  <phoneticPr fontId="0" type="noConversion"/>
  <printOptions verticalCentered="1"/>
  <pageMargins left="0.39370078740157483" right="0.39370078740157483" top="0.39370078740157483" bottom="0.39370078740157483" header="0.39370078740157483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Cendeisss  CCSS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Recursos  Humanos</dc:creator>
  <cp:lastModifiedBy>Alejandra Patricia Arias Gutiérrez (Cendeiss)</cp:lastModifiedBy>
  <cp:lastPrinted>2016-05-17T21:15:55Z</cp:lastPrinted>
  <dcterms:created xsi:type="dcterms:W3CDTF">2004-02-26T14:08:07Z</dcterms:created>
  <dcterms:modified xsi:type="dcterms:W3CDTF">2016-09-14T17:19:02Z</dcterms:modified>
</cp:coreProperties>
</file>